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790" windowHeight="6615" activeTab="0"/>
  </bookViews>
  <sheets>
    <sheet name="Универзал банка" sheetId="1" r:id="rId1"/>
  </sheets>
  <definedNames/>
  <calcPr fullCalcOnLoad="1"/>
</workbook>
</file>

<file path=xl/sharedStrings.xml><?xml version="1.0" encoding="utf-8"?>
<sst xmlns="http://schemas.openxmlformats.org/spreadsheetml/2006/main" count="132" uniqueCount="119">
  <si>
    <t>I ОСНОВНИ ПОДАЦИ</t>
  </si>
  <si>
    <t>АКТИВА</t>
  </si>
  <si>
    <t>2004.</t>
  </si>
  <si>
    <t>ПАСИВА</t>
  </si>
  <si>
    <t>А. ТОКОВИ ГОТОВИНЕ ИЗ
ПОСЛОВНИХ АКТИВНОСТИ</t>
  </si>
  <si>
    <t>1. скраћени назив:</t>
  </si>
  <si>
    <t>2. адреса:</t>
  </si>
  <si>
    <t>3. матични број:</t>
  </si>
  <si>
    <t>4. ПИБ:</t>
  </si>
  <si>
    <t>Директор</t>
  </si>
  <si>
    <t>Потраживања за камату и накнаду</t>
  </si>
  <si>
    <t>Пласмани банкама</t>
  </si>
  <si>
    <t>Пласмани клијентима</t>
  </si>
  <si>
    <t>ХОВ и други пласмани којима се тргује</t>
  </si>
  <si>
    <t>Улагања у ХОВ које се држе до доспећа</t>
  </si>
  <si>
    <t>Основна средства</t>
  </si>
  <si>
    <t>Остала средства и АВР</t>
  </si>
  <si>
    <t>Одложена пореска средства</t>
  </si>
  <si>
    <t>Обавезе према банкама</t>
  </si>
  <si>
    <t>Обавезе према клијентима</t>
  </si>
  <si>
    <t>Обавезе по основу ХОВ</t>
  </si>
  <si>
    <t>Обавезе из добитка</t>
  </si>
  <si>
    <t>Остале обавезе из пословања</t>
  </si>
  <si>
    <t>Одложени негативни goodwill</t>
  </si>
  <si>
    <t>ОБАВЕЗЕ</t>
  </si>
  <si>
    <t>Резервисања</t>
  </si>
  <si>
    <t>Одложене пореске обавезе</t>
  </si>
  <si>
    <t>КАПИТАЛ</t>
  </si>
  <si>
    <t>Акцијски и остали капитал</t>
  </si>
  <si>
    <t xml:space="preserve">Резерве </t>
  </si>
  <si>
    <t>УКУПНА АКТИВА</t>
  </si>
  <si>
    <t>УКУПНО КАПИТАЛ</t>
  </si>
  <si>
    <t>УКУПНО ПАСИВА</t>
  </si>
  <si>
    <t>ВАНБИЛАНСНЕ ПОЗИЦИЈЕ</t>
  </si>
  <si>
    <t>Приходи од камата</t>
  </si>
  <si>
    <t>Раходи од камата</t>
  </si>
  <si>
    <t>Приходи од накнада и провизија</t>
  </si>
  <si>
    <t>Расходи од накнада и провизија</t>
  </si>
  <si>
    <t>Остали пословни приходи</t>
  </si>
  <si>
    <t>Остали пословни расходи</t>
  </si>
  <si>
    <t>Ванредни приходи</t>
  </si>
  <si>
    <t>Ванредни расходи</t>
  </si>
  <si>
    <t>Порез на добит</t>
  </si>
  <si>
    <t>III Нето прилив/одлив готовине пре повећања или смањења у пласманима и депозитима</t>
  </si>
  <si>
    <t>Б. ТОКОВИ ГОТОВИНЕ ИЗ
АКТИВНОСТИ ИНВЕСТИРАЊА</t>
  </si>
  <si>
    <t>В. ТОКОВИ ГОТОВИНЕ ИЗ
АКТИВНОСТИ ФИНАНСИРАЊА</t>
  </si>
  <si>
    <t>Остале обавезе и ПВР</t>
  </si>
  <si>
    <t>ИЗВЕШТАЈ О НОВЧАНИМ ТОКОВИМА ( у 000 дин)</t>
  </si>
  <si>
    <t>БИЛАНС УСПЕХА  (у 000 дин)</t>
  </si>
  <si>
    <t>Нематеријална улагања</t>
  </si>
  <si>
    <t>ПРИХОДИ И РАСХОДИ РЕДОВНОГ ПОСЛОВАЊА</t>
  </si>
  <si>
    <t>УКУПНО ОБАВЕЗЕ</t>
  </si>
  <si>
    <t>ВАНРЕД. ПРИХОДИ И РАСХОДИ</t>
  </si>
  <si>
    <t>IV Смањење пласмана и повећање узетих депозита</t>
  </si>
  <si>
    <t>IV ЗНАЧАЈНЕ ПРОМЕНЕ ПРАВНОГ И ФИНАНСИЈСКОГ ПОЛОЖАЈА ДРУШТВА И ДРУГЕ ВАЖНЕ ПРОМЕНЕ ПОДАТАКА САДРЖАНИХ У ПРОСПЕКТУ ЗА ДИСТРИБУЦИЈУ ХАРТИЈА ОД ВРЕДНОСТИ</t>
  </si>
  <si>
    <t>V ВРЕМЕ И МЕСТО ГДЕ СЕ МОЖЕ ИЗВРШИТИ УВИД У КОМПЛЕТАН ГОДИШЊИ РАЧУН</t>
  </si>
  <si>
    <t>Приходи / расходи од промена вредности имовине и обавеза</t>
  </si>
  <si>
    <t>V Повећање пласмана и смањење узетих депозита</t>
  </si>
  <si>
    <t>Обавезе за камате и накнаде</t>
  </si>
  <si>
    <t>Ђ.НЕТО ПОВЕЋАЊЕ/СМАЊЕЊЕ ГОТ.</t>
  </si>
  <si>
    <t>Е. ГОТОВИНА НА ПОЧЕТКУ ГОДИНЕ</t>
  </si>
  <si>
    <t>З. ГОТОВИНА НА КРАЈУ ГОДИНЕ</t>
  </si>
  <si>
    <t xml:space="preserve">II ФИНАНСИЈСКИ ИЗВЕШТАЈИ </t>
  </si>
  <si>
    <t xml:space="preserve">        На основу чл. 57. Закона о тржишту хартија од вредности и других финансијских инструмената ("Службени лист СРЈ", бр. 65/2002, "Службени гласник РС", бр. 57/2003 и 55/2004) и чл. 3. Правилника о садржини и начину извештавања јавних друштава ("Службени гласник РС", бр. 102/2003), објављује се</t>
  </si>
  <si>
    <t>Готовина и готовински еквиваленти</t>
  </si>
  <si>
    <t>Нето приходи / расходи од курсних разлика</t>
  </si>
  <si>
    <t>Акумулирана добит / губитак</t>
  </si>
  <si>
    <t>1. Акцијски капитал</t>
  </si>
  <si>
    <t>2. Остали капитал</t>
  </si>
  <si>
    <t>3. Емисиона премија</t>
  </si>
  <si>
    <t>8. Друге резерве</t>
  </si>
  <si>
    <t>11. Губитак</t>
  </si>
  <si>
    <t>6. Укупно акцијски и остали капитал</t>
  </si>
  <si>
    <t>9. Укупно резерве</t>
  </si>
  <si>
    <t>14. Укупно капитал</t>
  </si>
  <si>
    <t>Депозити код централне банке и ХОВ које се могу рефинансирати код Централне банке</t>
  </si>
  <si>
    <t xml:space="preserve">Учешћа у капиталу и остале ХОВ расположиве за продају </t>
  </si>
  <si>
    <t>I Приливи гот. из пословних активности</t>
  </si>
  <si>
    <t>II Одливи гот. из пословних активности</t>
  </si>
  <si>
    <t>VI Нето прилив / одлив готов. из посл. актив. пре пореза на добит</t>
  </si>
  <si>
    <t>VII Нето прилив/одлив готов. из пословних aктивности</t>
  </si>
  <si>
    <t>I Приливи готов. из активности инвест.</t>
  </si>
  <si>
    <t>II Одливи готов. из активности инвест.</t>
  </si>
  <si>
    <t>III Нето прилив / одлив готовине</t>
  </si>
  <si>
    <t>Г.СВЕГА НЕТО ПРИЛИВИ ГОТОВИНЕ</t>
  </si>
  <si>
    <t>Д.СВЕГА НЕТО ОДЛИВИ ГОТОВИНЕ</t>
  </si>
  <si>
    <t>Ж. ПОЗИТ. / НЕГАТ. КУРСНЕ РАЗЛИКЕ</t>
  </si>
  <si>
    <t>Добит / губит. по основу камата</t>
  </si>
  <si>
    <t>Доб./ губ. по основу нак. и пров.</t>
  </si>
  <si>
    <t>Нето добит / губитак од продаје ХОВ</t>
  </si>
  <si>
    <t>Приходи од дививиденди и учешћа</t>
  </si>
  <si>
    <t>Расходи индиректног отписа пласмана и резервисања</t>
  </si>
  <si>
    <t>ДОБИТАК /  ГУБИТАК ИЗ РЕДОВНОГ ПОСЛОВАЊА</t>
  </si>
  <si>
    <t>Нето ванредни приходи / расходи</t>
  </si>
  <si>
    <t>ДОБИТАК / ГУБИТАК ПЕРИОДА ПРЕ ОПОРЕЗИВАЊА</t>
  </si>
  <si>
    <t>ДОБ./ ГУБ. ПОСЛЕ ОПОРЕЗИВАЊА</t>
  </si>
  <si>
    <t>7. Ревалоризационе резерве</t>
  </si>
  <si>
    <t>5. Откупљене сопствене акције</t>
  </si>
  <si>
    <t xml:space="preserve">ИЗВЕШТАЈ О ПРОМЕНАМА НА КАПИТАЛУ (у 000 дин) </t>
  </si>
  <si>
    <t>Стање на 
почетку год.</t>
  </si>
  <si>
    <t>Повећање 
током год</t>
  </si>
  <si>
    <t>Смањење 
током год.</t>
  </si>
  <si>
    <t>Стање 
на крају год.</t>
  </si>
  <si>
    <t>4. Уписани неуплаћени капитал</t>
  </si>
  <si>
    <t xml:space="preserve">10: Добитак </t>
  </si>
  <si>
    <t>12. Укупно акумулир. добит</t>
  </si>
  <si>
    <t>13. Укупно акумулир. губитак</t>
  </si>
  <si>
    <t>БИЛАНС СТАЊА (у 000 дин)</t>
  </si>
  <si>
    <t>I Приливи готов. из активности финанс.</t>
  </si>
  <si>
    <t>II Одливи готов. из активности финанс.</t>
  </si>
  <si>
    <t>ИЗВОД ИЗ ГОДИШЊЕГ РАЧУНА ЗА 2005. ГОДИНУ</t>
  </si>
  <si>
    <t>2005.</t>
  </si>
  <si>
    <t>УНИВЕРЗАЛ БАНКА а.д. Београд</t>
  </si>
  <si>
    <t>Француска 29</t>
  </si>
  <si>
    <t>Универзал банка а.д.</t>
  </si>
  <si>
    <t>Применом МРС-8 Банка је извршила корекцију почетног стања 01.01.2005. године у износу 28.976 хиљада динара, при чему се 28.546 хиљада динара односило на више издвојена резервисања за категорију А - неидентификовани губици, а 430 хиљада динара на приходе настале у 2004. години.</t>
  </si>
  <si>
    <t>Мр Ратко Бановић</t>
  </si>
  <si>
    <r>
      <t>Увид се може извршити сваког радног дана од 8 до 16 часова у седишту друштва -  Француска 11.  Обелодањени финансијски извештаји Банке у складу са Законом о рачуноводству и ревизији и Законом о банкама и другим финансијским организацијама могу се наћи на сајту Банке</t>
    </r>
    <r>
      <rPr>
        <sz val="8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</rPr>
      <t>www.ubbad.co.yu</t>
    </r>
  </si>
  <si>
    <r>
      <t>III МИШЉЕЊЕ РЕВИЗОРА</t>
    </r>
    <r>
      <rPr>
        <b/>
        <sz val="11"/>
        <rFont val="Arial"/>
        <family val="2"/>
      </rPr>
      <t xml:space="preserve">:    </t>
    </r>
    <r>
      <rPr>
        <sz val="8"/>
        <rFont val="Arial"/>
        <family val="2"/>
      </rPr>
      <t>Ревизију Биланса стања на дан 31.12.2005. године, Биланса успеха, Извештаја о новчаним токовима и Извештаја о променама на капиталу и резервама за пословну годину завршену на тај дан извршило је Предузеће за ревизију, рачуноводство и консалтинг - акционарско друштво МГИ Ревизија и Рачуноводство и у тачки 4. Извештаја овлашћеног ревизора навело следеће: По нашем мишљењу, финансијски извештаји истинито и објективно по свим материјално значајним питанјима, приказују стање имовине, обавеза и капитала Банке на дан 31. децембра 2005. године, резултате пословања и новчане токове за пословну годину завршену на тај дан, у складу са рачуноводственим прописима важећим у Републици Србији</t>
    </r>
    <r>
      <rPr>
        <sz val="10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</si>
</sst>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0"/>
    </font>
    <font>
      <b/>
      <sz val="9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b/>
      <i/>
      <u val="single"/>
      <sz val="8"/>
      <name val="Arial"/>
      <family val="2"/>
    </font>
    <font>
      <sz val="8"/>
      <color indexed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3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/>
    </xf>
    <xf numFmtId="0" fontId="1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3" fontId="1" fillId="0" borderId="2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showGridLines="0" tabSelected="1" view="pageBreakPreview" zoomScaleSheetLayoutView="100" workbookViewId="0" topLeftCell="A88">
      <selection activeCell="L96" sqref="L96"/>
    </sheetView>
  </sheetViews>
  <sheetFormatPr defaultColWidth="9.140625" defaultRowHeight="12.75"/>
  <cols>
    <col min="1" max="1" width="9.140625" style="1" customWidth="1"/>
    <col min="2" max="2" width="15.140625" style="1" customWidth="1"/>
    <col min="3" max="3" width="8.00390625" style="1" customWidth="1"/>
    <col min="4" max="4" width="8.57421875" style="1" customWidth="1"/>
    <col min="5" max="5" width="8.7109375" style="1" customWidth="1"/>
    <col min="6" max="6" width="9.140625" style="1" customWidth="1"/>
    <col min="7" max="7" width="9.28125" style="1" customWidth="1"/>
    <col min="8" max="8" width="9.57421875" style="1" customWidth="1"/>
    <col min="9" max="9" width="8.28125" style="1" customWidth="1"/>
    <col min="10" max="10" width="7.8515625" style="1" customWidth="1"/>
    <col min="11" max="16384" width="9.140625" style="1" customWidth="1"/>
  </cols>
  <sheetData>
    <row r="1" spans="1:10" ht="33.75" customHeight="1">
      <c r="A1" s="124" t="s">
        <v>63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7.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2.75" customHeight="1">
      <c r="A3" s="135" t="s">
        <v>110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2.75" customHeight="1">
      <c r="A4" s="144" t="s">
        <v>112</v>
      </c>
      <c r="B4" s="144"/>
      <c r="C4" s="144"/>
      <c r="D4" s="144"/>
      <c r="E4" s="144"/>
      <c r="F4" s="144"/>
      <c r="G4" s="144"/>
      <c r="H4" s="144"/>
      <c r="I4" s="144"/>
      <c r="J4" s="144"/>
    </row>
    <row r="5" ht="4.5" customHeight="1"/>
    <row r="6" spans="1:10" ht="12.75">
      <c r="A6" s="137" t="s">
        <v>0</v>
      </c>
      <c r="B6" s="137"/>
      <c r="C6" s="137"/>
      <c r="D6" s="137"/>
      <c r="E6" s="137"/>
      <c r="F6" s="137"/>
      <c r="G6" s="137"/>
      <c r="H6" s="137"/>
      <c r="I6" s="137"/>
      <c r="J6" s="137"/>
    </row>
    <row r="7" spans="1:10" ht="11.25">
      <c r="A7" s="164" t="s">
        <v>5</v>
      </c>
      <c r="B7" s="164"/>
      <c r="C7" s="136" t="s">
        <v>114</v>
      </c>
      <c r="D7" s="136"/>
      <c r="E7" s="136"/>
      <c r="F7" s="136"/>
      <c r="G7" s="164" t="s">
        <v>7</v>
      </c>
      <c r="H7" s="164"/>
      <c r="I7" s="136">
        <v>6031676</v>
      </c>
      <c r="J7" s="136"/>
    </row>
    <row r="8" spans="1:10" ht="11.25">
      <c r="A8" s="164" t="s">
        <v>6</v>
      </c>
      <c r="B8" s="164"/>
      <c r="C8" s="168" t="s">
        <v>113</v>
      </c>
      <c r="D8" s="171"/>
      <c r="E8" s="171"/>
      <c r="F8" s="169"/>
      <c r="G8" s="164" t="s">
        <v>8</v>
      </c>
      <c r="H8" s="164"/>
      <c r="I8" s="168">
        <v>100003025</v>
      </c>
      <c r="J8" s="169"/>
    </row>
    <row r="9" spans="1:10" ht="4.5" customHeight="1">
      <c r="A9" s="3"/>
      <c r="B9" s="3"/>
      <c r="C9" s="2"/>
      <c r="D9" s="2"/>
      <c r="E9" s="2"/>
      <c r="F9" s="2"/>
      <c r="G9" s="3"/>
      <c r="H9" s="3"/>
      <c r="I9" s="2"/>
      <c r="J9" s="2"/>
    </row>
    <row r="10" spans="1:10" ht="12.75">
      <c r="A10" s="76" t="s">
        <v>62</v>
      </c>
      <c r="B10" s="76"/>
      <c r="C10" s="76"/>
      <c r="D10" s="2"/>
      <c r="E10" s="2"/>
      <c r="F10" s="2"/>
      <c r="G10" s="3"/>
      <c r="H10" s="3"/>
      <c r="I10" s="2"/>
      <c r="J10" s="2"/>
    </row>
    <row r="11" spans="1:10" ht="3.75" customHeight="1">
      <c r="A11" s="13"/>
      <c r="B11" s="13"/>
      <c r="C11" s="13"/>
      <c r="D11" s="2"/>
      <c r="E11" s="2"/>
      <c r="F11" s="2"/>
      <c r="G11" s="3"/>
      <c r="H11" s="3"/>
      <c r="I11" s="2"/>
      <c r="J11" s="2"/>
    </row>
    <row r="12" spans="1:10" ht="12" customHeight="1">
      <c r="A12" s="170" t="s">
        <v>107</v>
      </c>
      <c r="B12" s="170"/>
      <c r="C12" s="170"/>
      <c r="D12" s="170"/>
      <c r="E12" s="170"/>
      <c r="F12" s="170"/>
      <c r="G12" s="170"/>
      <c r="H12" s="170"/>
      <c r="I12" s="170"/>
      <c r="J12" s="170"/>
    </row>
    <row r="13" spans="1:10" ht="11.25">
      <c r="A13" s="172" t="s">
        <v>1</v>
      </c>
      <c r="B13" s="172"/>
      <c r="C13" s="172"/>
      <c r="D13" s="5" t="s">
        <v>2</v>
      </c>
      <c r="E13" s="4" t="s">
        <v>111</v>
      </c>
      <c r="F13" s="165" t="s">
        <v>3</v>
      </c>
      <c r="G13" s="166"/>
      <c r="H13" s="167"/>
      <c r="I13" s="5" t="s">
        <v>2</v>
      </c>
      <c r="J13" s="4" t="s">
        <v>111</v>
      </c>
    </row>
    <row r="14" spans="1:10" ht="11.25">
      <c r="A14" s="48" t="s">
        <v>64</v>
      </c>
      <c r="B14" s="95"/>
      <c r="C14" s="49"/>
      <c r="D14" s="25">
        <v>681911</v>
      </c>
      <c r="E14" s="25">
        <v>577738</v>
      </c>
      <c r="F14" s="50" t="s">
        <v>24</v>
      </c>
      <c r="G14" s="146"/>
      <c r="H14" s="51"/>
      <c r="I14" s="25"/>
      <c r="J14" s="25"/>
    </row>
    <row r="15" spans="1:10" ht="11.25">
      <c r="A15" s="155" t="s">
        <v>75</v>
      </c>
      <c r="B15" s="173"/>
      <c r="C15" s="174"/>
      <c r="D15" s="46">
        <v>631215</v>
      </c>
      <c r="E15" s="46">
        <v>705003</v>
      </c>
      <c r="F15" s="48" t="s">
        <v>18</v>
      </c>
      <c r="G15" s="95"/>
      <c r="H15" s="49"/>
      <c r="I15" s="25">
        <v>178350</v>
      </c>
      <c r="J15" s="25">
        <v>171190</v>
      </c>
    </row>
    <row r="16" spans="1:10" ht="11.25">
      <c r="A16" s="175"/>
      <c r="B16" s="176"/>
      <c r="C16" s="177"/>
      <c r="D16" s="66"/>
      <c r="E16" s="66"/>
      <c r="F16" s="48" t="s">
        <v>19</v>
      </c>
      <c r="G16" s="95"/>
      <c r="H16" s="49"/>
      <c r="I16" s="25">
        <v>1990180</v>
      </c>
      <c r="J16" s="25">
        <v>3031361</v>
      </c>
    </row>
    <row r="17" spans="1:10" ht="11.25">
      <c r="A17" s="178"/>
      <c r="B17" s="179"/>
      <c r="C17" s="180"/>
      <c r="D17" s="67"/>
      <c r="E17" s="67"/>
      <c r="F17" s="48" t="s">
        <v>58</v>
      </c>
      <c r="G17" s="95"/>
      <c r="H17" s="49"/>
      <c r="I17" s="25">
        <v>6054</v>
      </c>
      <c r="J17" s="25">
        <v>6375</v>
      </c>
    </row>
    <row r="18" spans="1:10" ht="12.75" customHeight="1">
      <c r="A18" s="53" t="s">
        <v>10</v>
      </c>
      <c r="B18" s="53"/>
      <c r="C18" s="53"/>
      <c r="D18" s="25">
        <v>22794</v>
      </c>
      <c r="E18" s="25">
        <v>24015</v>
      </c>
      <c r="F18" s="48" t="s">
        <v>20</v>
      </c>
      <c r="G18" s="95"/>
      <c r="H18" s="49"/>
      <c r="I18" s="25"/>
      <c r="J18" s="25"/>
    </row>
    <row r="19" spans="1:10" ht="12" customHeight="1">
      <c r="A19" s="53" t="s">
        <v>11</v>
      </c>
      <c r="B19" s="53"/>
      <c r="C19" s="53"/>
      <c r="D19" s="25">
        <v>230059</v>
      </c>
      <c r="E19" s="25">
        <v>744197</v>
      </c>
      <c r="F19" s="48" t="s">
        <v>21</v>
      </c>
      <c r="G19" s="95"/>
      <c r="H19" s="49"/>
      <c r="I19" s="25">
        <v>2427</v>
      </c>
      <c r="J19" s="25">
        <v>4471</v>
      </c>
    </row>
    <row r="20" spans="1:10" ht="12" customHeight="1">
      <c r="A20" s="53" t="s">
        <v>12</v>
      </c>
      <c r="B20" s="53"/>
      <c r="C20" s="53"/>
      <c r="D20" s="25">
        <v>1395239</v>
      </c>
      <c r="E20" s="25">
        <v>1846661</v>
      </c>
      <c r="F20" s="7" t="s">
        <v>22</v>
      </c>
      <c r="G20" s="8"/>
      <c r="H20" s="9"/>
      <c r="I20" s="25">
        <v>163393</v>
      </c>
      <c r="J20" s="25">
        <v>58403</v>
      </c>
    </row>
    <row r="21" spans="1:10" ht="13.5" customHeight="1">
      <c r="A21" s="53" t="s">
        <v>13</v>
      </c>
      <c r="B21" s="53"/>
      <c r="C21" s="53"/>
      <c r="D21" s="25"/>
      <c r="E21" s="25"/>
      <c r="F21" s="48" t="s">
        <v>23</v>
      </c>
      <c r="G21" s="95"/>
      <c r="H21" s="49"/>
      <c r="I21" s="25"/>
      <c r="J21" s="25"/>
    </row>
    <row r="22" spans="1:10" ht="11.25">
      <c r="A22" s="53" t="s">
        <v>14</v>
      </c>
      <c r="B22" s="53"/>
      <c r="C22" s="53"/>
      <c r="D22" s="25">
        <v>1747</v>
      </c>
      <c r="E22" s="25">
        <v>389576</v>
      </c>
      <c r="F22" s="48" t="s">
        <v>25</v>
      </c>
      <c r="G22" s="95"/>
      <c r="H22" s="49"/>
      <c r="I22" s="25">
        <v>159437</v>
      </c>
      <c r="J22" s="25">
        <v>138285</v>
      </c>
    </row>
    <row r="23" spans="1:10" ht="11.25">
      <c r="A23" s="155" t="s">
        <v>76</v>
      </c>
      <c r="B23" s="156"/>
      <c r="C23" s="157"/>
      <c r="D23" s="46">
        <v>132765</v>
      </c>
      <c r="E23" s="46">
        <v>92632</v>
      </c>
      <c r="F23" s="53" t="s">
        <v>46</v>
      </c>
      <c r="G23" s="53"/>
      <c r="H23" s="53"/>
      <c r="I23" s="25">
        <v>53085</v>
      </c>
      <c r="J23" s="25">
        <v>23954</v>
      </c>
    </row>
    <row r="24" spans="1:10" ht="11.25">
      <c r="A24" s="158"/>
      <c r="B24" s="159"/>
      <c r="C24" s="160"/>
      <c r="D24" s="67"/>
      <c r="E24" s="67"/>
      <c r="F24" s="48" t="s">
        <v>26</v>
      </c>
      <c r="G24" s="95"/>
      <c r="H24" s="49"/>
      <c r="I24" s="25">
        <v>907</v>
      </c>
      <c r="J24" s="25"/>
    </row>
    <row r="25" spans="1:10" ht="12.75" customHeight="1">
      <c r="A25" s="53" t="s">
        <v>49</v>
      </c>
      <c r="B25" s="53"/>
      <c r="C25" s="53"/>
      <c r="D25" s="25">
        <v>1945</v>
      </c>
      <c r="E25" s="25">
        <v>1000</v>
      </c>
      <c r="F25" s="54" t="s">
        <v>51</v>
      </c>
      <c r="G25" s="54"/>
      <c r="H25" s="54"/>
      <c r="I25" s="25">
        <f>SUM(I15:I24)</f>
        <v>2553833</v>
      </c>
      <c r="J25" s="25">
        <f>SUM(J15:J24)</f>
        <v>3434039</v>
      </c>
    </row>
    <row r="26" spans="1:10" ht="13.5" customHeight="1">
      <c r="A26" s="48" t="s">
        <v>15</v>
      </c>
      <c r="B26" s="95"/>
      <c r="C26" s="49"/>
      <c r="D26" s="25">
        <v>697854</v>
      </c>
      <c r="E26" s="25">
        <v>561829</v>
      </c>
      <c r="F26" s="50" t="s">
        <v>27</v>
      </c>
      <c r="G26" s="146"/>
      <c r="H26" s="51"/>
      <c r="I26" s="28"/>
      <c r="J26" s="28"/>
    </row>
    <row r="27" spans="1:10" ht="12" customHeight="1">
      <c r="A27" s="48" t="s">
        <v>16</v>
      </c>
      <c r="B27" s="95"/>
      <c r="C27" s="49"/>
      <c r="D27" s="25">
        <v>231964</v>
      </c>
      <c r="E27" s="25">
        <v>110014</v>
      </c>
      <c r="F27" s="48" t="s">
        <v>28</v>
      </c>
      <c r="G27" s="95"/>
      <c r="H27" s="49"/>
      <c r="I27" s="25">
        <v>1130148</v>
      </c>
      <c r="J27" s="25">
        <v>1260150</v>
      </c>
    </row>
    <row r="28" spans="1:10" ht="12" customHeight="1">
      <c r="A28" s="48" t="s">
        <v>17</v>
      </c>
      <c r="B28" s="95"/>
      <c r="C28" s="49"/>
      <c r="D28" s="25"/>
      <c r="E28" s="25">
        <v>1891</v>
      </c>
      <c r="F28" s="48" t="s">
        <v>29</v>
      </c>
      <c r="G28" s="95"/>
      <c r="H28" s="49"/>
      <c r="I28" s="25">
        <v>183603</v>
      </c>
      <c r="J28" s="25">
        <v>156175</v>
      </c>
    </row>
    <row r="29" spans="1:10" ht="12" customHeight="1">
      <c r="A29" s="74" t="s">
        <v>30</v>
      </c>
      <c r="B29" s="74"/>
      <c r="C29" s="74"/>
      <c r="D29" s="25">
        <f>SUM(D14:D28)</f>
        <v>4027493</v>
      </c>
      <c r="E29" s="25">
        <f>SUM(E14:E28)</f>
        <v>5054556</v>
      </c>
      <c r="F29" s="53" t="s">
        <v>66</v>
      </c>
      <c r="G29" s="53"/>
      <c r="H29" s="53"/>
      <c r="I29" s="25">
        <v>159909</v>
      </c>
      <c r="J29" s="25">
        <v>204192</v>
      </c>
    </row>
    <row r="30" spans="1:10" ht="11.25">
      <c r="A30" s="65"/>
      <c r="B30" s="65"/>
      <c r="C30" s="65"/>
      <c r="D30" s="65"/>
      <c r="E30" s="65"/>
      <c r="F30" s="54" t="s">
        <v>31</v>
      </c>
      <c r="G30" s="54"/>
      <c r="H30" s="54"/>
      <c r="I30" s="25">
        <f>SUM(I27:I29)</f>
        <v>1473660</v>
      </c>
      <c r="J30" s="25">
        <f>SUM(J27:J29)</f>
        <v>1620517</v>
      </c>
    </row>
    <row r="31" spans="1:10" ht="15" customHeight="1">
      <c r="A31" s="134" t="s">
        <v>47</v>
      </c>
      <c r="B31" s="134"/>
      <c r="C31" s="134"/>
      <c r="D31" s="134"/>
      <c r="E31" s="134"/>
      <c r="F31" s="54" t="s">
        <v>32</v>
      </c>
      <c r="G31" s="54"/>
      <c r="H31" s="54"/>
      <c r="I31" s="25">
        <f>SUM(I25+I30)</f>
        <v>4027493</v>
      </c>
      <c r="J31" s="25">
        <f>SUM(J25+J30)</f>
        <v>5054556</v>
      </c>
    </row>
    <row r="32" spans="1:10" ht="12.75" customHeight="1">
      <c r="A32" s="77" t="s">
        <v>4</v>
      </c>
      <c r="B32" s="77"/>
      <c r="C32" s="77"/>
      <c r="D32" s="117" t="s">
        <v>2</v>
      </c>
      <c r="E32" s="117" t="s">
        <v>111</v>
      </c>
      <c r="F32" s="54" t="s">
        <v>33</v>
      </c>
      <c r="G32" s="54"/>
      <c r="H32" s="54"/>
      <c r="I32" s="25">
        <v>2620718</v>
      </c>
      <c r="J32" s="25">
        <v>3298125</v>
      </c>
    </row>
    <row r="33" spans="1:10" ht="12" customHeight="1">
      <c r="A33" s="77"/>
      <c r="B33" s="77"/>
      <c r="C33" s="77"/>
      <c r="D33" s="117"/>
      <c r="E33" s="117"/>
      <c r="F33" s="63"/>
      <c r="G33" s="64"/>
      <c r="H33" s="64"/>
      <c r="I33" s="64"/>
      <c r="J33" s="64"/>
    </row>
    <row r="34" spans="1:10" ht="15" customHeight="1">
      <c r="A34" s="41" t="s">
        <v>77</v>
      </c>
      <c r="B34" s="42"/>
      <c r="C34" s="43"/>
      <c r="D34" s="29">
        <v>862753</v>
      </c>
      <c r="E34" s="29">
        <v>1026647</v>
      </c>
      <c r="F34" s="112" t="s">
        <v>48</v>
      </c>
      <c r="G34" s="113"/>
      <c r="H34" s="113"/>
      <c r="I34" s="113"/>
      <c r="J34" s="113"/>
    </row>
    <row r="35" spans="1:10" ht="14.25" customHeight="1">
      <c r="A35" s="41" t="s">
        <v>78</v>
      </c>
      <c r="B35" s="42"/>
      <c r="C35" s="43"/>
      <c r="D35" s="29">
        <v>731316</v>
      </c>
      <c r="E35" s="29">
        <v>760179</v>
      </c>
      <c r="F35" s="87" t="s">
        <v>50</v>
      </c>
      <c r="G35" s="118"/>
      <c r="H35" s="119"/>
      <c r="I35" s="110" t="s">
        <v>2</v>
      </c>
      <c r="J35" s="110" t="s">
        <v>111</v>
      </c>
    </row>
    <row r="36" spans="1:10" ht="11.25" customHeight="1">
      <c r="A36" s="102" t="s">
        <v>43</v>
      </c>
      <c r="B36" s="103"/>
      <c r="C36" s="104"/>
      <c r="D36" s="70">
        <f>SUM(D34-D35)</f>
        <v>131437</v>
      </c>
      <c r="E36" s="70">
        <f>SUM(E34-E35)</f>
        <v>266468</v>
      </c>
      <c r="F36" s="120"/>
      <c r="G36" s="121"/>
      <c r="H36" s="122"/>
      <c r="I36" s="111"/>
      <c r="J36" s="111"/>
    </row>
    <row r="37" spans="1:10" ht="12.75" customHeight="1">
      <c r="A37" s="114"/>
      <c r="B37" s="115"/>
      <c r="C37" s="116"/>
      <c r="D37" s="70"/>
      <c r="E37" s="70"/>
      <c r="F37" s="71" t="s">
        <v>34</v>
      </c>
      <c r="G37" s="72"/>
      <c r="H37" s="73"/>
      <c r="I37" s="25">
        <v>453572</v>
      </c>
      <c r="J37" s="25">
        <v>484374</v>
      </c>
    </row>
    <row r="38" spans="1:10" ht="13.5" customHeight="1">
      <c r="A38" s="105"/>
      <c r="B38" s="106"/>
      <c r="C38" s="107"/>
      <c r="D38" s="70"/>
      <c r="E38" s="70"/>
      <c r="F38" s="71" t="s">
        <v>35</v>
      </c>
      <c r="G38" s="72"/>
      <c r="H38" s="73"/>
      <c r="I38" s="25">
        <v>74528</v>
      </c>
      <c r="J38" s="25">
        <v>95470</v>
      </c>
    </row>
    <row r="39" spans="1:10" ht="12" customHeight="1">
      <c r="A39" s="102" t="s">
        <v>53</v>
      </c>
      <c r="B39" s="103"/>
      <c r="C39" s="104"/>
      <c r="D39" s="185">
        <v>907435</v>
      </c>
      <c r="E39" s="185">
        <v>1045009</v>
      </c>
      <c r="F39" s="44" t="s">
        <v>87</v>
      </c>
      <c r="G39" s="45"/>
      <c r="H39" s="38"/>
      <c r="I39" s="25">
        <f>SUM(I37-I38)</f>
        <v>379044</v>
      </c>
      <c r="J39" s="25">
        <f>SUM(J37-J38)</f>
        <v>388904</v>
      </c>
    </row>
    <row r="40" spans="1:10" ht="14.25" customHeight="1">
      <c r="A40" s="105"/>
      <c r="B40" s="106"/>
      <c r="C40" s="107"/>
      <c r="D40" s="186"/>
      <c r="E40" s="186"/>
      <c r="F40" s="41" t="s">
        <v>36</v>
      </c>
      <c r="G40" s="42"/>
      <c r="H40" s="43"/>
      <c r="I40" s="25">
        <v>258959</v>
      </c>
      <c r="J40" s="25">
        <v>350037</v>
      </c>
    </row>
    <row r="41" spans="1:10" ht="12" customHeight="1">
      <c r="A41" s="102" t="s">
        <v>57</v>
      </c>
      <c r="B41" s="103"/>
      <c r="C41" s="104"/>
      <c r="D41" s="70">
        <v>437579</v>
      </c>
      <c r="E41" s="70">
        <v>1496902</v>
      </c>
      <c r="F41" s="41" t="s">
        <v>37</v>
      </c>
      <c r="G41" s="42"/>
      <c r="H41" s="43"/>
      <c r="I41" s="25">
        <v>24168</v>
      </c>
      <c r="J41" s="25">
        <v>28536</v>
      </c>
    </row>
    <row r="42" spans="1:10" ht="14.25" customHeight="1">
      <c r="A42" s="105"/>
      <c r="B42" s="106"/>
      <c r="C42" s="107"/>
      <c r="D42" s="70"/>
      <c r="E42" s="70"/>
      <c r="F42" s="44" t="s">
        <v>88</v>
      </c>
      <c r="G42" s="45"/>
      <c r="H42" s="38"/>
      <c r="I42" s="25">
        <f>SUM(I40-I41)</f>
        <v>234791</v>
      </c>
      <c r="J42" s="25">
        <f>SUM(J40-J41)</f>
        <v>321501</v>
      </c>
    </row>
    <row r="43" spans="1:10" ht="14.25" customHeight="1">
      <c r="A43" s="39" t="s">
        <v>79</v>
      </c>
      <c r="B43" s="40"/>
      <c r="C43" s="36"/>
      <c r="D43" s="70">
        <v>601293</v>
      </c>
      <c r="E43" s="70"/>
      <c r="F43" s="71" t="s">
        <v>89</v>
      </c>
      <c r="G43" s="72"/>
      <c r="H43" s="73"/>
      <c r="I43" s="25">
        <v>408</v>
      </c>
      <c r="J43" s="25"/>
    </row>
    <row r="44" spans="1:10" ht="12.75" customHeight="1">
      <c r="A44" s="37"/>
      <c r="B44" s="68"/>
      <c r="C44" s="69"/>
      <c r="D44" s="70"/>
      <c r="E44" s="70"/>
      <c r="F44" s="81" t="s">
        <v>65</v>
      </c>
      <c r="G44" s="82"/>
      <c r="H44" s="83"/>
      <c r="I44" s="46">
        <v>21475</v>
      </c>
      <c r="J44" s="46">
        <v>25323</v>
      </c>
    </row>
    <row r="45" spans="1:10" ht="9.75" customHeight="1">
      <c r="A45" s="39" t="s">
        <v>80</v>
      </c>
      <c r="B45" s="40"/>
      <c r="C45" s="36"/>
      <c r="D45" s="70"/>
      <c r="E45" s="70">
        <v>185425</v>
      </c>
      <c r="F45" s="84"/>
      <c r="G45" s="85"/>
      <c r="H45" s="86"/>
      <c r="I45" s="67"/>
      <c r="J45" s="67"/>
    </row>
    <row r="46" spans="1:10" ht="13.5" customHeight="1">
      <c r="A46" s="37"/>
      <c r="B46" s="68"/>
      <c r="C46" s="69"/>
      <c r="D46" s="70"/>
      <c r="E46" s="70"/>
      <c r="F46" s="71" t="s">
        <v>90</v>
      </c>
      <c r="G46" s="72"/>
      <c r="H46" s="73"/>
      <c r="I46" s="25">
        <v>17079</v>
      </c>
      <c r="J46" s="25">
        <v>26406</v>
      </c>
    </row>
    <row r="47" spans="1:10" ht="13.5" customHeight="1">
      <c r="A47" s="96" t="s">
        <v>44</v>
      </c>
      <c r="B47" s="97"/>
      <c r="C47" s="98"/>
      <c r="D47" s="70"/>
      <c r="E47" s="70"/>
      <c r="F47" s="147" t="s">
        <v>38</v>
      </c>
      <c r="G47" s="147"/>
      <c r="H47" s="147"/>
      <c r="I47" s="27">
        <v>249241</v>
      </c>
      <c r="J47" s="27">
        <v>873411</v>
      </c>
    </row>
    <row r="48" spans="1:10" ht="10.5" customHeight="1">
      <c r="A48" s="99"/>
      <c r="B48" s="100"/>
      <c r="C48" s="101"/>
      <c r="D48" s="70"/>
      <c r="E48" s="70"/>
      <c r="F48" s="138" t="s">
        <v>91</v>
      </c>
      <c r="G48" s="148"/>
      <c r="H48" s="149"/>
      <c r="I48" s="46">
        <v>366299</v>
      </c>
      <c r="J48" s="46">
        <v>975315</v>
      </c>
    </row>
    <row r="49" spans="1:10" ht="15" customHeight="1">
      <c r="A49" s="102" t="s">
        <v>81</v>
      </c>
      <c r="B49" s="103"/>
      <c r="C49" s="104"/>
      <c r="D49" s="29">
        <v>54970</v>
      </c>
      <c r="E49" s="29">
        <v>262086</v>
      </c>
      <c r="F49" s="150"/>
      <c r="G49" s="151"/>
      <c r="H49" s="152"/>
      <c r="I49" s="67"/>
      <c r="J49" s="67"/>
    </row>
    <row r="50" spans="1:10" ht="15.75" customHeight="1">
      <c r="A50" s="102" t="s">
        <v>82</v>
      </c>
      <c r="B50" s="103"/>
      <c r="C50" s="104"/>
      <c r="D50" s="31">
        <v>307041</v>
      </c>
      <c r="E50" s="31">
        <v>118350</v>
      </c>
      <c r="F50" s="71" t="s">
        <v>39</v>
      </c>
      <c r="G50" s="72"/>
      <c r="H50" s="73"/>
      <c r="I50" s="25">
        <v>521506</v>
      </c>
      <c r="J50" s="25">
        <v>674435</v>
      </c>
    </row>
    <row r="51" spans="1:10" ht="14.25" customHeight="1">
      <c r="A51" s="39" t="s">
        <v>83</v>
      </c>
      <c r="B51" s="40"/>
      <c r="C51" s="36"/>
      <c r="D51" s="30">
        <f>SUM(D49-D50)</f>
        <v>-252071</v>
      </c>
      <c r="E51" s="30">
        <v>143736</v>
      </c>
      <c r="F51" s="138" t="s">
        <v>56</v>
      </c>
      <c r="G51" s="139"/>
      <c r="H51" s="140"/>
      <c r="I51" s="66">
        <v>150349</v>
      </c>
      <c r="J51" s="66">
        <v>204017</v>
      </c>
    </row>
    <row r="52" spans="1:10" ht="11.25" customHeight="1">
      <c r="A52" s="77" t="s">
        <v>45</v>
      </c>
      <c r="B52" s="77"/>
      <c r="C52" s="77"/>
      <c r="D52" s="70"/>
      <c r="E52" s="70"/>
      <c r="F52" s="141"/>
      <c r="G52" s="142"/>
      <c r="H52" s="143"/>
      <c r="I52" s="67"/>
      <c r="J52" s="67"/>
    </row>
    <row r="53" spans="1:10" ht="9.75" customHeight="1">
      <c r="A53" s="77"/>
      <c r="B53" s="77"/>
      <c r="C53" s="77"/>
      <c r="D53" s="70"/>
      <c r="E53" s="70"/>
      <c r="F53" s="87" t="s">
        <v>92</v>
      </c>
      <c r="G53" s="88"/>
      <c r="H53" s="89"/>
      <c r="I53" s="46">
        <v>168684</v>
      </c>
      <c r="J53" s="46">
        <v>180485</v>
      </c>
    </row>
    <row r="54" spans="1:10" ht="17.25" customHeight="1">
      <c r="A54" s="155" t="s">
        <v>108</v>
      </c>
      <c r="B54" s="173"/>
      <c r="C54" s="174"/>
      <c r="D54" s="29">
        <v>113183</v>
      </c>
      <c r="E54" s="29"/>
      <c r="F54" s="90"/>
      <c r="G54" s="91"/>
      <c r="H54" s="92"/>
      <c r="I54" s="67"/>
      <c r="J54" s="67"/>
    </row>
    <row r="55" spans="1:10" ht="14.25" customHeight="1">
      <c r="A55" s="161" t="s">
        <v>109</v>
      </c>
      <c r="B55" s="162"/>
      <c r="C55" s="163"/>
      <c r="D55" s="31"/>
      <c r="E55" s="31">
        <v>115020</v>
      </c>
      <c r="F55" s="19" t="s">
        <v>52</v>
      </c>
      <c r="G55" s="20"/>
      <c r="H55" s="21"/>
      <c r="I55" s="29"/>
      <c r="J55" s="29"/>
    </row>
    <row r="56" spans="1:10" ht="15" customHeight="1">
      <c r="A56" s="54" t="s">
        <v>83</v>
      </c>
      <c r="B56" s="54"/>
      <c r="C56" s="54"/>
      <c r="D56" s="29">
        <f>SUM(D54-D55)</f>
        <v>113183</v>
      </c>
      <c r="E56" s="29">
        <f>SUM(E54-E55)</f>
        <v>-115020</v>
      </c>
      <c r="F56" s="71" t="s">
        <v>40</v>
      </c>
      <c r="G56" s="72"/>
      <c r="H56" s="73"/>
      <c r="I56" s="29">
        <v>2</v>
      </c>
      <c r="J56" s="29"/>
    </row>
    <row r="57" spans="1:10" ht="15" customHeight="1">
      <c r="A57" s="78" t="s">
        <v>84</v>
      </c>
      <c r="B57" s="79"/>
      <c r="C57" s="80"/>
      <c r="D57" s="29">
        <v>1938341</v>
      </c>
      <c r="E57" s="29">
        <v>2333742</v>
      </c>
      <c r="F57" s="71" t="s">
        <v>41</v>
      </c>
      <c r="G57" s="72"/>
      <c r="H57" s="73"/>
      <c r="I57" s="25"/>
      <c r="J57" s="25"/>
    </row>
    <row r="58" spans="1:10" ht="15" customHeight="1">
      <c r="A58" s="75" t="s">
        <v>85</v>
      </c>
      <c r="B58" s="75"/>
      <c r="C58" s="75"/>
      <c r="D58" s="29">
        <v>1484738</v>
      </c>
      <c r="E58" s="29">
        <v>2496219</v>
      </c>
      <c r="F58" s="125" t="s">
        <v>93</v>
      </c>
      <c r="G58" s="126"/>
      <c r="H58" s="127"/>
      <c r="I58" s="25">
        <f>SUM(I56:I57)</f>
        <v>2</v>
      </c>
      <c r="J58" s="25"/>
    </row>
    <row r="59" spans="1:10" ht="15" customHeight="1">
      <c r="A59" s="75" t="s">
        <v>59</v>
      </c>
      <c r="B59" s="75"/>
      <c r="C59" s="75"/>
      <c r="D59" s="29">
        <f>SUM(D57-D58)</f>
        <v>453603</v>
      </c>
      <c r="E59" s="29">
        <f>SUM(E57-E58)</f>
        <v>-162477</v>
      </c>
      <c r="F59" s="87" t="s">
        <v>94</v>
      </c>
      <c r="G59" s="118"/>
      <c r="H59" s="119"/>
      <c r="I59" s="108">
        <f>SUM(I53+I58)</f>
        <v>168686</v>
      </c>
      <c r="J59" s="108">
        <f>SUM(J53+J58)</f>
        <v>180485</v>
      </c>
    </row>
    <row r="60" spans="1:10" ht="15" customHeight="1">
      <c r="A60" s="78" t="s">
        <v>60</v>
      </c>
      <c r="B60" s="79"/>
      <c r="C60" s="80"/>
      <c r="D60" s="29">
        <v>206833</v>
      </c>
      <c r="E60" s="29">
        <v>681911</v>
      </c>
      <c r="F60" s="128"/>
      <c r="G60" s="129"/>
      <c r="H60" s="130"/>
      <c r="I60" s="109"/>
      <c r="J60" s="109"/>
    </row>
    <row r="61" spans="1:10" ht="15.75" customHeight="1">
      <c r="A61" s="96" t="s">
        <v>86</v>
      </c>
      <c r="B61" s="97"/>
      <c r="C61" s="98"/>
      <c r="D61" s="30">
        <v>21475</v>
      </c>
      <c r="E61" s="30">
        <v>58304</v>
      </c>
      <c r="F61" s="71" t="s">
        <v>42</v>
      </c>
      <c r="G61" s="72"/>
      <c r="H61" s="73"/>
      <c r="I61" s="29">
        <v>8265</v>
      </c>
      <c r="J61" s="29">
        <v>7812</v>
      </c>
    </row>
    <row r="62" spans="1:10" ht="15" customHeight="1">
      <c r="A62" s="77" t="s">
        <v>61</v>
      </c>
      <c r="B62" s="77"/>
      <c r="C62" s="77"/>
      <c r="D62" s="29">
        <v>681911</v>
      </c>
      <c r="E62" s="29">
        <v>577738</v>
      </c>
      <c r="F62" s="74" t="s">
        <v>95</v>
      </c>
      <c r="G62" s="74"/>
      <c r="H62" s="74"/>
      <c r="I62" s="29">
        <f>SUM(I59-I61)</f>
        <v>160421</v>
      </c>
      <c r="J62" s="29">
        <f>SUM(J59-J61)</f>
        <v>172673</v>
      </c>
    </row>
    <row r="63" spans="1:10" ht="6.75" customHeight="1">
      <c r="A63" s="23"/>
      <c r="B63" s="23"/>
      <c r="C63" s="23"/>
      <c r="D63" s="22"/>
      <c r="E63" s="22"/>
      <c r="F63" s="24"/>
      <c r="G63" s="24"/>
      <c r="H63" s="24"/>
      <c r="I63" s="22"/>
      <c r="J63" s="22"/>
    </row>
    <row r="64" spans="1:10" ht="15" customHeight="1">
      <c r="A64" s="47" t="s">
        <v>98</v>
      </c>
      <c r="B64" s="47"/>
      <c r="C64" s="47"/>
      <c r="D64" s="47"/>
      <c r="E64" s="47"/>
      <c r="F64" s="47"/>
      <c r="G64" s="47"/>
      <c r="H64" s="47"/>
      <c r="I64" s="47"/>
      <c r="J64" s="47"/>
    </row>
    <row r="65" spans="1:10" ht="15" customHeight="1">
      <c r="A65" s="60"/>
      <c r="B65" s="60"/>
      <c r="C65" s="58" t="s">
        <v>2</v>
      </c>
      <c r="D65" s="58"/>
      <c r="E65" s="58"/>
      <c r="F65" s="58"/>
      <c r="G65" s="61" t="s">
        <v>111</v>
      </c>
      <c r="H65" s="61"/>
      <c r="I65" s="61"/>
      <c r="J65" s="61"/>
    </row>
    <row r="66" spans="1:10" ht="15" customHeight="1">
      <c r="A66" s="60"/>
      <c r="B66" s="60"/>
      <c r="C66" s="57" t="s">
        <v>99</v>
      </c>
      <c r="D66" s="57" t="s">
        <v>100</v>
      </c>
      <c r="E66" s="57" t="s">
        <v>101</v>
      </c>
      <c r="F66" s="57" t="s">
        <v>102</v>
      </c>
      <c r="G66" s="57" t="s">
        <v>99</v>
      </c>
      <c r="H66" s="57" t="s">
        <v>100</v>
      </c>
      <c r="I66" s="57" t="s">
        <v>101</v>
      </c>
      <c r="J66" s="57" t="s">
        <v>102</v>
      </c>
    </row>
    <row r="67" spans="1:10" ht="15" customHeight="1">
      <c r="A67" s="60"/>
      <c r="B67" s="60"/>
      <c r="C67" s="58"/>
      <c r="D67" s="58"/>
      <c r="E67" s="58"/>
      <c r="F67" s="58"/>
      <c r="G67" s="58"/>
      <c r="H67" s="58"/>
      <c r="I67" s="58"/>
      <c r="J67" s="58"/>
    </row>
    <row r="68" spans="1:10" ht="15" customHeight="1">
      <c r="A68" s="60"/>
      <c r="B68" s="60"/>
      <c r="C68" s="58"/>
      <c r="D68" s="58"/>
      <c r="E68" s="58"/>
      <c r="F68" s="58"/>
      <c r="G68" s="58"/>
      <c r="H68" s="58"/>
      <c r="I68" s="58"/>
      <c r="J68" s="58"/>
    </row>
    <row r="69" spans="1:10" ht="15" customHeight="1">
      <c r="A69" s="59" t="s">
        <v>67</v>
      </c>
      <c r="B69" s="59"/>
      <c r="C69" s="34">
        <v>897945</v>
      </c>
      <c r="D69" s="32">
        <v>232203</v>
      </c>
      <c r="E69" s="32"/>
      <c r="F69" s="32">
        <f>SUM(C69+D69-E69)</f>
        <v>1130148</v>
      </c>
      <c r="G69" s="32">
        <v>1130148</v>
      </c>
      <c r="H69" s="32">
        <v>130002</v>
      </c>
      <c r="I69" s="25"/>
      <c r="J69" s="25">
        <f>SUM(G69+H69-I69)</f>
        <v>1260150</v>
      </c>
    </row>
    <row r="70" spans="1:10" ht="15" customHeight="1">
      <c r="A70" s="59" t="s">
        <v>68</v>
      </c>
      <c r="B70" s="59"/>
      <c r="C70" s="34"/>
      <c r="D70" s="32"/>
      <c r="E70" s="32"/>
      <c r="F70" s="32"/>
      <c r="G70" s="32"/>
      <c r="H70" s="32"/>
      <c r="I70" s="25"/>
      <c r="J70" s="25"/>
    </row>
    <row r="71" spans="1:10" ht="15" customHeight="1">
      <c r="A71" s="59" t="s">
        <v>69</v>
      </c>
      <c r="B71" s="59"/>
      <c r="C71" s="34"/>
      <c r="D71" s="32"/>
      <c r="E71" s="32"/>
      <c r="F71" s="32"/>
      <c r="G71" s="32"/>
      <c r="H71" s="32"/>
      <c r="I71" s="25"/>
      <c r="J71" s="25"/>
    </row>
    <row r="72" spans="1:10" ht="15" customHeight="1">
      <c r="A72" s="48" t="s">
        <v>103</v>
      </c>
      <c r="B72" s="49"/>
      <c r="C72" s="32"/>
      <c r="D72" s="32"/>
      <c r="E72" s="32"/>
      <c r="F72" s="32"/>
      <c r="G72" s="32"/>
      <c r="H72" s="32"/>
      <c r="I72" s="25"/>
      <c r="J72" s="25"/>
    </row>
    <row r="73" spans="1:10" ht="15" customHeight="1">
      <c r="A73" s="48" t="s">
        <v>97</v>
      </c>
      <c r="B73" s="49"/>
      <c r="C73" s="33"/>
      <c r="D73" s="33"/>
      <c r="E73" s="33"/>
      <c r="F73" s="33"/>
      <c r="G73" s="33"/>
      <c r="H73" s="33"/>
      <c r="I73" s="26"/>
      <c r="J73" s="26"/>
    </row>
    <row r="74" spans="1:10" ht="12.75" customHeight="1">
      <c r="A74" s="52" t="s">
        <v>72</v>
      </c>
      <c r="B74" s="54"/>
      <c r="C74" s="55">
        <f>SUM(C69:C73)</f>
        <v>897945</v>
      </c>
      <c r="D74" s="55">
        <f>SUM(D69:D73)</f>
        <v>232203</v>
      </c>
      <c r="E74" s="55"/>
      <c r="F74" s="55">
        <f>SUM(F69:F73)</f>
        <v>1130148</v>
      </c>
      <c r="G74" s="55">
        <f>SUM(G69:G73)</f>
        <v>1130148</v>
      </c>
      <c r="H74" s="55">
        <f>SUM(H69:H73)</f>
        <v>130002</v>
      </c>
      <c r="I74" s="55"/>
      <c r="J74" s="55">
        <f>SUM(G74:I75)</f>
        <v>1260150</v>
      </c>
    </row>
    <row r="75" spans="1:10" ht="8.25" customHeight="1">
      <c r="A75" s="54"/>
      <c r="B75" s="54"/>
      <c r="C75" s="56"/>
      <c r="D75" s="56"/>
      <c r="E75" s="56"/>
      <c r="F75" s="56"/>
      <c r="G75" s="56"/>
      <c r="H75" s="56"/>
      <c r="I75" s="56"/>
      <c r="J75" s="56"/>
    </row>
    <row r="76" spans="1:10" ht="15" customHeight="1">
      <c r="A76" s="53" t="s">
        <v>96</v>
      </c>
      <c r="B76" s="53"/>
      <c r="C76" s="32"/>
      <c r="D76" s="32"/>
      <c r="E76" s="32"/>
      <c r="F76" s="32"/>
      <c r="G76" s="32"/>
      <c r="H76" s="32"/>
      <c r="I76" s="25"/>
      <c r="J76" s="32"/>
    </row>
    <row r="77" spans="1:10" ht="15" customHeight="1">
      <c r="A77" s="53" t="s">
        <v>70</v>
      </c>
      <c r="B77" s="53"/>
      <c r="C77" s="32">
        <v>132066</v>
      </c>
      <c r="D77" s="32">
        <f>SUM(50159+1378)</f>
        <v>51537</v>
      </c>
      <c r="E77" s="32"/>
      <c r="F77" s="32">
        <f>SUM(C77:E77)</f>
        <v>183603</v>
      </c>
      <c r="G77" s="32">
        <v>183603</v>
      </c>
      <c r="H77" s="32"/>
      <c r="I77" s="32">
        <v>27428</v>
      </c>
      <c r="J77" s="32">
        <f>SUM(G77+H77-I77)</f>
        <v>156175</v>
      </c>
    </row>
    <row r="78" spans="1:10" ht="15" customHeight="1">
      <c r="A78" s="50" t="s">
        <v>73</v>
      </c>
      <c r="B78" s="51"/>
      <c r="C78" s="32">
        <f>SUM(C77+C76)</f>
        <v>132066</v>
      </c>
      <c r="D78" s="32">
        <f>SUM(D77+D76)</f>
        <v>51537</v>
      </c>
      <c r="E78" s="32"/>
      <c r="F78" s="32">
        <f>SUM(F77+F76)</f>
        <v>183603</v>
      </c>
      <c r="G78" s="32">
        <f>SUM(G76:G77)</f>
        <v>183603</v>
      </c>
      <c r="H78" s="32"/>
      <c r="I78" s="32">
        <f>SUM(I76:I77)</f>
        <v>27428</v>
      </c>
      <c r="J78" s="32">
        <f>SUM(G78+H78-I78)</f>
        <v>156175</v>
      </c>
    </row>
    <row r="79" spans="1:10" ht="15" customHeight="1">
      <c r="A79" s="53" t="s">
        <v>104</v>
      </c>
      <c r="B79" s="53"/>
      <c r="C79" s="32">
        <v>131581</v>
      </c>
      <c r="D79" s="32"/>
      <c r="E79" s="32"/>
      <c r="F79" s="32">
        <f>SUM(C79:E79)</f>
        <v>131581</v>
      </c>
      <c r="G79" s="32">
        <v>159909</v>
      </c>
      <c r="H79" s="32">
        <v>204192</v>
      </c>
      <c r="I79" s="32">
        <v>159909</v>
      </c>
      <c r="J79" s="32">
        <f>SUM(G79+H79-I79)</f>
        <v>204192</v>
      </c>
    </row>
    <row r="80" spans="1:10" ht="15" customHeight="1">
      <c r="A80" s="53" t="s">
        <v>71</v>
      </c>
      <c r="B80" s="53"/>
      <c r="C80" s="32"/>
      <c r="D80" s="32"/>
      <c r="E80" s="32"/>
      <c r="F80" s="32"/>
      <c r="G80" s="32"/>
      <c r="H80" s="32"/>
      <c r="I80" s="35"/>
      <c r="J80" s="35"/>
    </row>
    <row r="81" spans="1:10" ht="15" customHeight="1">
      <c r="A81" s="54" t="s">
        <v>105</v>
      </c>
      <c r="B81" s="54"/>
      <c r="C81" s="25">
        <f>SUM(C79:C80)</f>
        <v>131581</v>
      </c>
      <c r="D81" s="25"/>
      <c r="E81" s="25"/>
      <c r="F81" s="25">
        <f>SUM(F79:F80)</f>
        <v>131581</v>
      </c>
      <c r="G81" s="25">
        <f>SUM(G79:G80)</f>
        <v>159909</v>
      </c>
      <c r="H81" s="25">
        <f>SUM(H79:H80)</f>
        <v>204192</v>
      </c>
      <c r="I81" s="25">
        <f>SUM(I79:I80)</f>
        <v>159909</v>
      </c>
      <c r="J81" s="25">
        <f>SUM(J79:J80)</f>
        <v>204192</v>
      </c>
    </row>
    <row r="82" spans="1:10" ht="15" customHeight="1">
      <c r="A82" s="50" t="s">
        <v>106</v>
      </c>
      <c r="B82" s="51"/>
      <c r="C82" s="25"/>
      <c r="D82" s="25"/>
      <c r="E82" s="25"/>
      <c r="F82" s="25"/>
      <c r="G82" s="25"/>
      <c r="H82" s="25"/>
      <c r="I82" s="35"/>
      <c r="J82" s="35"/>
    </row>
    <row r="83" spans="1:10" ht="15" customHeight="1">
      <c r="A83" s="52" t="s">
        <v>74</v>
      </c>
      <c r="B83" s="52"/>
      <c r="C83" s="25">
        <f>SUM(C74+C78+C81)</f>
        <v>1161592</v>
      </c>
      <c r="D83" s="25">
        <f>SUM(D74+D78+D81)</f>
        <v>283740</v>
      </c>
      <c r="E83" s="25"/>
      <c r="F83" s="25">
        <f>SUM(C83+D83)</f>
        <v>1445332</v>
      </c>
      <c r="G83" s="25">
        <f>SUM(G74+G78+G81)</f>
        <v>1473660</v>
      </c>
      <c r="H83" s="25">
        <f>SUM(H74+H78+H81)</f>
        <v>334194</v>
      </c>
      <c r="I83" s="25">
        <f>SUM(I74+I78+I81)</f>
        <v>187337</v>
      </c>
      <c r="J83" s="25">
        <f>SUM(J74+J78+J81)</f>
        <v>1620517</v>
      </c>
    </row>
    <row r="84" spans="1:13" ht="6.7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M84" s="17"/>
    </row>
    <row r="85" spans="1:13" ht="13.5" customHeight="1">
      <c r="A85" s="93" t="s">
        <v>118</v>
      </c>
      <c r="B85" s="94"/>
      <c r="C85" s="94"/>
      <c r="D85" s="94"/>
      <c r="E85" s="94"/>
      <c r="F85" s="94"/>
      <c r="G85" s="94"/>
      <c r="H85" s="94"/>
      <c r="I85" s="94"/>
      <c r="J85" s="94"/>
      <c r="M85" s="17"/>
    </row>
    <row r="86" spans="1:10" ht="68.25" customHeight="1">
      <c r="A86" s="94"/>
      <c r="B86" s="94"/>
      <c r="C86" s="94"/>
      <c r="D86" s="94"/>
      <c r="E86" s="94"/>
      <c r="F86" s="94"/>
      <c r="G86" s="94"/>
      <c r="H86" s="94"/>
      <c r="I86" s="94"/>
      <c r="J86" s="94"/>
    </row>
    <row r="87" spans="1:10" ht="12.75" customHeight="1">
      <c r="A87" s="15"/>
      <c r="B87" s="15"/>
      <c r="C87" s="15"/>
      <c r="D87" s="16"/>
      <c r="E87" s="16"/>
      <c r="F87" s="12"/>
      <c r="G87" s="12"/>
      <c r="H87" s="12"/>
      <c r="I87" s="12"/>
      <c r="J87" s="12"/>
    </row>
    <row r="88" spans="1:10" ht="39" customHeight="1">
      <c r="A88" s="183" t="s">
        <v>54</v>
      </c>
      <c r="B88" s="184"/>
      <c r="C88" s="184"/>
      <c r="D88" s="184"/>
      <c r="E88" s="184"/>
      <c r="F88" s="184"/>
      <c r="G88" s="184"/>
      <c r="H88" s="184"/>
      <c r="I88" s="184"/>
      <c r="J88" s="184"/>
    </row>
    <row r="89" spans="1:10" ht="11.25">
      <c r="A89" s="181" t="s">
        <v>115</v>
      </c>
      <c r="B89" s="182"/>
      <c r="C89" s="182"/>
      <c r="D89" s="182"/>
      <c r="E89" s="182"/>
      <c r="F89" s="182"/>
      <c r="G89" s="182"/>
      <c r="H89" s="182"/>
      <c r="I89" s="182"/>
      <c r="J89" s="182"/>
    </row>
    <row r="90" spans="1:10" ht="11.25">
      <c r="A90" s="182"/>
      <c r="B90" s="182"/>
      <c r="C90" s="182"/>
      <c r="D90" s="182"/>
      <c r="E90" s="182"/>
      <c r="F90" s="182"/>
      <c r="G90" s="182"/>
      <c r="H90" s="182"/>
      <c r="I90" s="182"/>
      <c r="J90" s="182"/>
    </row>
    <row r="91" spans="1:10" ht="12" customHeight="1">
      <c r="A91" s="182"/>
      <c r="B91" s="182"/>
      <c r="C91" s="182"/>
      <c r="D91" s="182"/>
      <c r="E91" s="182"/>
      <c r="F91" s="182"/>
      <c r="G91" s="182"/>
      <c r="H91" s="182"/>
      <c r="I91" s="182"/>
      <c r="J91" s="182"/>
    </row>
    <row r="92" spans="1:10" ht="11.25">
      <c r="A92" s="182"/>
      <c r="B92" s="182"/>
      <c r="C92" s="182"/>
      <c r="D92" s="182"/>
      <c r="E92" s="182"/>
      <c r="F92" s="182"/>
      <c r="G92" s="182"/>
      <c r="H92" s="182"/>
      <c r="I92" s="182"/>
      <c r="J92" s="182"/>
    </row>
    <row r="93" spans="1:10" ht="15.75" customHeight="1">
      <c r="A93" s="182"/>
      <c r="B93" s="182"/>
      <c r="C93" s="182"/>
      <c r="D93" s="182"/>
      <c r="E93" s="182"/>
      <c r="F93" s="182"/>
      <c r="G93" s="182"/>
      <c r="H93" s="182"/>
      <c r="I93" s="182"/>
      <c r="J93" s="182"/>
    </row>
    <row r="94" spans="1:10" ht="28.5" customHeight="1">
      <c r="A94" s="182"/>
      <c r="B94" s="182"/>
      <c r="C94" s="182"/>
      <c r="D94" s="182"/>
      <c r="E94" s="182"/>
      <c r="F94" s="182"/>
      <c r="G94" s="182"/>
      <c r="H94" s="182"/>
      <c r="I94" s="182"/>
      <c r="J94" s="182"/>
    </row>
    <row r="95" spans="1:10" ht="11.25">
      <c r="A95" s="182"/>
      <c r="B95" s="182"/>
      <c r="C95" s="182"/>
      <c r="D95" s="182"/>
      <c r="E95" s="182"/>
      <c r="F95" s="182"/>
      <c r="G95" s="182"/>
      <c r="H95" s="182"/>
      <c r="I95" s="182"/>
      <c r="J95" s="182"/>
    </row>
    <row r="96" spans="1:10" ht="11.2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2.75">
      <c r="A97" s="76" t="s">
        <v>55</v>
      </c>
      <c r="B97" s="76"/>
      <c r="C97" s="76"/>
      <c r="D97" s="76"/>
      <c r="E97" s="76"/>
      <c r="F97" s="76"/>
      <c r="G97" s="76"/>
      <c r="H97" s="76"/>
      <c r="I97" s="76"/>
      <c r="J97" s="76"/>
    </row>
    <row r="98" spans="1:10" ht="13.5" customHeight="1">
      <c r="A98" s="153" t="s">
        <v>117</v>
      </c>
      <c r="B98" s="154"/>
      <c r="C98" s="154"/>
      <c r="D98" s="154"/>
      <c r="E98" s="154"/>
      <c r="F98" s="154"/>
      <c r="G98" s="154"/>
      <c r="H98" s="154"/>
      <c r="I98" s="154"/>
      <c r="J98" s="154"/>
    </row>
    <row r="99" spans="1:10" ht="24" customHeight="1">
      <c r="A99" s="154"/>
      <c r="B99" s="154"/>
      <c r="C99" s="154"/>
      <c r="D99" s="154"/>
      <c r="E99" s="154"/>
      <c r="F99" s="154"/>
      <c r="G99" s="154"/>
      <c r="H99" s="154"/>
      <c r="I99" s="154"/>
      <c r="J99" s="154"/>
    </row>
    <row r="100" spans="1:10" ht="23.25" customHeight="1">
      <c r="A100" s="132"/>
      <c r="B100" s="133"/>
      <c r="C100" s="133"/>
      <c r="D100" s="133"/>
      <c r="E100" s="133"/>
      <c r="F100" s="133"/>
      <c r="G100" s="133"/>
      <c r="H100" s="133"/>
      <c r="I100" s="133"/>
      <c r="J100" s="133"/>
    </row>
    <row r="101" spans="1:10" ht="20.25" customHeight="1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</row>
    <row r="102" spans="1:10" ht="26.25" customHeight="1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</row>
    <row r="103" spans="1:10" ht="7.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5:10" ht="12.75">
      <c r="E104" s="6"/>
      <c r="G104" s="144" t="s">
        <v>9</v>
      </c>
      <c r="H104" s="145"/>
      <c r="I104" s="145"/>
      <c r="J104" s="145"/>
    </row>
    <row r="105" spans="5:10" ht="12.75">
      <c r="E105" s="6"/>
      <c r="G105" s="131" t="s">
        <v>116</v>
      </c>
      <c r="H105" s="131"/>
      <c r="I105" s="131"/>
      <c r="J105" s="131"/>
    </row>
    <row r="106" spans="5:10" ht="11.25">
      <c r="E106" s="6"/>
      <c r="G106" s="18"/>
      <c r="H106" s="18"/>
      <c r="I106" s="18"/>
      <c r="J106" s="18"/>
    </row>
    <row r="107" spans="1:10" ht="11.25" customHeight="1">
      <c r="A107" s="123"/>
      <c r="B107" s="124"/>
      <c r="C107" s="124"/>
      <c r="D107" s="124"/>
      <c r="E107" s="124"/>
      <c r="F107" s="124"/>
      <c r="G107" s="124"/>
      <c r="H107" s="124"/>
      <c r="I107" s="124"/>
      <c r="J107" s="124"/>
    </row>
    <row r="108" spans="1:10" ht="54.75" customHeight="1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</row>
    <row r="109" spans="1:10" ht="11.25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</row>
    <row r="110" spans="1:10" ht="11.25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</row>
  </sheetData>
  <mergeCells count="170">
    <mergeCell ref="A89:J95"/>
    <mergeCell ref="A88:J88"/>
    <mergeCell ref="A4:J4"/>
    <mergeCell ref="D39:D40"/>
    <mergeCell ref="E39:E40"/>
    <mergeCell ref="D47:D48"/>
    <mergeCell ref="A18:C18"/>
    <mergeCell ref="A19:C19"/>
    <mergeCell ref="A20:C20"/>
    <mergeCell ref="A21:C21"/>
    <mergeCell ref="A54:C54"/>
    <mergeCell ref="A56:C56"/>
    <mergeCell ref="A57:C57"/>
    <mergeCell ref="A62:C62"/>
    <mergeCell ref="I7:J7"/>
    <mergeCell ref="A15:C17"/>
    <mergeCell ref="D52:D53"/>
    <mergeCell ref="E47:E48"/>
    <mergeCell ref="F15:H15"/>
    <mergeCell ref="F16:H16"/>
    <mergeCell ref="F17:H17"/>
    <mergeCell ref="A7:B7"/>
    <mergeCell ref="G7:H7"/>
    <mergeCell ref="A14:C14"/>
    <mergeCell ref="G8:H8"/>
    <mergeCell ref="F13:H13"/>
    <mergeCell ref="F14:H14"/>
    <mergeCell ref="I8:J8"/>
    <mergeCell ref="A12:J12"/>
    <mergeCell ref="A8:B8"/>
    <mergeCell ref="C8:F8"/>
    <mergeCell ref="A13:C13"/>
    <mergeCell ref="A98:J99"/>
    <mergeCell ref="A23:C24"/>
    <mergeCell ref="D23:D24"/>
    <mergeCell ref="E23:E24"/>
    <mergeCell ref="F50:H50"/>
    <mergeCell ref="F32:H32"/>
    <mergeCell ref="A51:C51"/>
    <mergeCell ref="D36:D38"/>
    <mergeCell ref="E36:E38"/>
    <mergeCell ref="A55:C55"/>
    <mergeCell ref="F18:H18"/>
    <mergeCell ref="F19:H19"/>
    <mergeCell ref="F22:H22"/>
    <mergeCell ref="G104:J104"/>
    <mergeCell ref="F24:H24"/>
    <mergeCell ref="F25:H25"/>
    <mergeCell ref="F26:H26"/>
    <mergeCell ref="F21:H21"/>
    <mergeCell ref="F47:H47"/>
    <mergeCell ref="F48:H49"/>
    <mergeCell ref="A1:J1"/>
    <mergeCell ref="A10:C10"/>
    <mergeCell ref="A58:C58"/>
    <mergeCell ref="A3:J3"/>
    <mergeCell ref="C7:F7"/>
    <mergeCell ref="A6:J6"/>
    <mergeCell ref="E52:E53"/>
    <mergeCell ref="F51:H52"/>
    <mergeCell ref="A22:C22"/>
    <mergeCell ref="F23:H23"/>
    <mergeCell ref="D15:D17"/>
    <mergeCell ref="E15:E17"/>
    <mergeCell ref="A31:E31"/>
    <mergeCell ref="A32:C33"/>
    <mergeCell ref="A25:C25"/>
    <mergeCell ref="A26:C26"/>
    <mergeCell ref="A27:C27"/>
    <mergeCell ref="E32:E33"/>
    <mergeCell ref="A28:C28"/>
    <mergeCell ref="J35:J36"/>
    <mergeCell ref="A107:J110"/>
    <mergeCell ref="F58:H58"/>
    <mergeCell ref="F56:H56"/>
    <mergeCell ref="F57:H57"/>
    <mergeCell ref="F59:H60"/>
    <mergeCell ref="J59:J60"/>
    <mergeCell ref="A61:C61"/>
    <mergeCell ref="G105:J105"/>
    <mergeCell ref="A100:J102"/>
    <mergeCell ref="A39:C40"/>
    <mergeCell ref="D32:D33"/>
    <mergeCell ref="F35:H36"/>
    <mergeCell ref="F37:H37"/>
    <mergeCell ref="F38:H38"/>
    <mergeCell ref="A34:C34"/>
    <mergeCell ref="A35:C35"/>
    <mergeCell ref="I59:I60"/>
    <mergeCell ref="A29:C29"/>
    <mergeCell ref="F28:H28"/>
    <mergeCell ref="F29:H29"/>
    <mergeCell ref="F30:H30"/>
    <mergeCell ref="F31:H31"/>
    <mergeCell ref="I35:I36"/>
    <mergeCell ref="A45:C46"/>
    <mergeCell ref="F34:J34"/>
    <mergeCell ref="A36:C38"/>
    <mergeCell ref="F27:H27"/>
    <mergeCell ref="A47:C48"/>
    <mergeCell ref="A49:C49"/>
    <mergeCell ref="A50:C50"/>
    <mergeCell ref="A41:C42"/>
    <mergeCell ref="D43:D44"/>
    <mergeCell ref="D41:D42"/>
    <mergeCell ref="E41:E42"/>
    <mergeCell ref="D45:D46"/>
    <mergeCell ref="E43:E44"/>
    <mergeCell ref="A97:J97"/>
    <mergeCell ref="A52:C53"/>
    <mergeCell ref="A60:C60"/>
    <mergeCell ref="F43:H43"/>
    <mergeCell ref="F44:H45"/>
    <mergeCell ref="F53:H54"/>
    <mergeCell ref="I53:I54"/>
    <mergeCell ref="J53:J54"/>
    <mergeCell ref="F46:H46"/>
    <mergeCell ref="A85:J86"/>
    <mergeCell ref="A64:J64"/>
    <mergeCell ref="F40:H40"/>
    <mergeCell ref="F41:H41"/>
    <mergeCell ref="F39:H39"/>
    <mergeCell ref="F42:H42"/>
    <mergeCell ref="A43:C44"/>
    <mergeCell ref="E45:E46"/>
    <mergeCell ref="F61:H61"/>
    <mergeCell ref="F62:H62"/>
    <mergeCell ref="A59:C59"/>
    <mergeCell ref="I66:I68"/>
    <mergeCell ref="A84:J84"/>
    <mergeCell ref="F33:J33"/>
    <mergeCell ref="A30:E30"/>
    <mergeCell ref="I51:I52"/>
    <mergeCell ref="J51:J52"/>
    <mergeCell ref="I48:I49"/>
    <mergeCell ref="J48:J49"/>
    <mergeCell ref="I44:I45"/>
    <mergeCell ref="J44:J45"/>
    <mergeCell ref="E66:E68"/>
    <mergeCell ref="F66:F68"/>
    <mergeCell ref="G66:G68"/>
    <mergeCell ref="H66:H68"/>
    <mergeCell ref="I74:I75"/>
    <mergeCell ref="J66:J68"/>
    <mergeCell ref="A69:B69"/>
    <mergeCell ref="A70:B70"/>
    <mergeCell ref="A71:B71"/>
    <mergeCell ref="A65:B68"/>
    <mergeCell ref="C65:F65"/>
    <mergeCell ref="G65:J65"/>
    <mergeCell ref="C66:C68"/>
    <mergeCell ref="D66:D68"/>
    <mergeCell ref="J74:J75"/>
    <mergeCell ref="A76:B76"/>
    <mergeCell ref="A77:B77"/>
    <mergeCell ref="E74:E75"/>
    <mergeCell ref="F74:F75"/>
    <mergeCell ref="G74:G75"/>
    <mergeCell ref="H74:H75"/>
    <mergeCell ref="A74:B75"/>
    <mergeCell ref="C74:C75"/>
    <mergeCell ref="D74:D75"/>
    <mergeCell ref="A83:B83"/>
    <mergeCell ref="A79:B79"/>
    <mergeCell ref="A80:B80"/>
    <mergeCell ref="A81:B81"/>
    <mergeCell ref="A72:B72"/>
    <mergeCell ref="A73:B73"/>
    <mergeCell ref="A82:B82"/>
    <mergeCell ref="A78:B78"/>
  </mergeCells>
  <printOptions/>
  <pageMargins left="0.56" right="0.61" top="0.54" bottom="0.27" header="0.3" footer="0.36"/>
  <pageSetup horizontalDpi="600" verticalDpi="600" orientation="portrait" paperSize="9" scale="98" r:id="rId1"/>
  <rowBreaks count="1" manualBreakCount="1">
    <brk id="63" max="255" man="1"/>
  </rowBreaks>
  <ignoredErrors>
    <ignoredError sqref="I13:J13 D13:E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Milanovic</dc:creator>
  <cp:keywords/>
  <dc:description/>
  <cp:lastModifiedBy>branko.nikolic</cp:lastModifiedBy>
  <cp:lastPrinted>2006-08-04T08:55:14Z</cp:lastPrinted>
  <dcterms:created xsi:type="dcterms:W3CDTF">2005-01-22T07:34:39Z</dcterms:created>
  <dcterms:modified xsi:type="dcterms:W3CDTF">2006-08-04T08:58:10Z</dcterms:modified>
  <cp:category/>
  <cp:version/>
  <cp:contentType/>
  <cp:contentStatus/>
</cp:coreProperties>
</file>