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drustva'!$A$1:$K$60</definedName>
  </definedNames>
  <calcPr fullCalcOnLoad="1"/>
</workbook>
</file>

<file path=xl/sharedStrings.xml><?xml version="1.0" encoding="utf-8"?>
<sst xmlns="http://schemas.openxmlformats.org/spreadsheetml/2006/main" count="125" uniqueCount="113">
  <si>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</si>
  <si>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</si>
  <si>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</si>
  <si>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</si>
  <si>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</si>
  <si>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</si>
  <si>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</si>
  <si>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</si>
  <si>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</si>
  <si>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</si>
  <si>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</si>
  <si>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</si>
  <si>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</si>
  <si>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</si>
  <si>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</si>
  <si>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</si>
  <si>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</si>
  <si>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</si>
  <si>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</si>
  <si>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</si>
  <si>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</si>
  <si>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</si>
  <si>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</si>
  <si>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</si>
  <si>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</si>
  <si>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</si>
  <si>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</si>
  <si>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</si>
  <si>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</si>
  <si>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</si>
  <si>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</si>
  <si>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</si>
  <si>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</si>
  <si>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</si>
  <si>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</si>
  <si>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</si>
  <si>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</si>
  <si>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</si>
  <si>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</si>
  <si>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</si>
  <si>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</si>
  <si>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</si>
  <si>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</si>
  <si>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</si>
  <si>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</si>
  <si>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</si>
  <si>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</si>
  <si>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</si>
  <si>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</si>
  <si>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</si>
  <si>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</si>
  <si>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</si>
  <si>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</si>
  <si>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</si>
  <si>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</si>
  <si>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</si>
  <si>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</si>
  <si>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</si>
  <si>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</si>
  <si>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</si>
  <si>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</si>
  <si>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</si>
  <si>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</si>
  <si>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</si>
  <si>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</si>
  <si>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</si>
  <si>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</si>
  <si>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</si>
  <si>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</si>
  <si>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</si>
  <si>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</si>
  <si>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</si>
  <si>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</si>
  <si>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</si>
  <si>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</si>
  <si>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</si>
  <si>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</si>
  <si>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</si>
  <si>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</si>
  <si>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</si>
  <si>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</si>
  <si>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</si>
  <si>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</si>
  <si>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</si>
  <si>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</si>
  <si>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</si>
  <si>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</si>
  <si>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</si>
  <si>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</si>
  <si>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</si>
  <si>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</si>
  <si>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</si>
  <si>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</si>
  <si>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</si>
  <si>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</si>
  <si>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</si>
  <si>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1.Poreski rashod perioda</t>
  </si>
  <si>
    <t>2.Odloženi poreski prihodi perioda</t>
  </si>
  <si>
    <t>Ж. ПОЗИТ. КУРСНЕ РАЗЛИКЕ ПО ОСНОВУ ПРЕРАЧУНА ГОТОВИНЕ</t>
  </si>
  <si>
    <t xml:space="preserve">      НЕГАТ. КУРСНЕ РАЗЛИКЕ ПО ОСНОВУ ПРЕРАЧУНА ГОТОВИНЕ</t>
  </si>
  <si>
    <t>SPOLJNOSTARČEVAČKA 82</t>
  </si>
  <si>
    <t>"HIP-Petrohemija" a.d. Pančevo</t>
  </si>
  <si>
    <t>08064300</t>
  </si>
  <si>
    <t>"ХИП-Петрохемија"a.д. Панчево</t>
  </si>
  <si>
    <t>ŠANDOR AMBRUŠ</t>
  </si>
  <si>
    <t>VD GENERALNI DIREKTOR</t>
  </si>
  <si>
    <t>ИЗВОД ИЗ КОНСОЛИДОВАНОГ ФИНАНСИЈСКОГ ИЗВЕШТАЈА ЗА 2006. ГОДИНУ</t>
  </si>
  <si>
    <t>Матично друштво је оснивач зависног Društva u inostranstvu Petimex, Limasol Cipar.</t>
  </si>
  <si>
    <t>Учешће у капиталу матичног Друштва је 100%.</t>
  </si>
  <si>
    <t xml:space="preserve">Није било статусних промена, није извршена приватизација, није извршено преузимање,  нити постоје правоснажне одлуке надлежних судова и управних органа чије извршење би значајно утицало на финансијски положај Друштва. 
Напомена:  Влада РС донела је  27.07.2006. године Одлуку о методу приватизације јавним тендером.  </t>
  </si>
  <si>
    <t>Увид се може извршити сваког радног дана од 8 - 14часова у седишту Друштва "ХИП Петрохемија"а.д.Панчево, Спољностарчевачка 82 Панчево. Извод из консолидованих финансијских извештаја биће објављени на адресу web site : www.hip-petrohemija.co.yu</t>
  </si>
  <si>
    <r>
      <t xml:space="preserve">III ЗАКЉУЧНО МИШЉЕЊЕ РЕВИЗОРА </t>
    </r>
    <r>
      <rPr>
        <u val="single"/>
        <sz val="10"/>
        <rFont val="Arial"/>
        <family val="0"/>
      </rPr>
      <t xml:space="preserve">(  </t>
    </r>
    <r>
      <rPr>
        <b/>
        <u val="single"/>
        <sz val="10"/>
        <rFont val="Arial"/>
        <family val="0"/>
      </rPr>
      <t xml:space="preserve">BAKER  TILLY WB REVIZIJA DOO Beograd) О ФИНАНСИЈСКИМ ИЗВЕШТАЈИМА:
</t>
    </r>
  </si>
  <si>
    <r>
      <t>Консолидовани финансијски извештаји истинито и објективно, по свим материјално значајним питањима, приказују консолидовани финансијски положај Друштва на дан 31. децембар 2006 године, као и консолидоване резултате пословања и токова готовине за годину која се завршава на тај дан, у складу са рачуноводственим прописима Републике Србије.</t>
    </r>
    <r>
      <rPr>
        <sz val="8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</si>
</sst>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0"/>
    </font>
    <font>
      <b/>
      <u val="single"/>
      <sz val="10"/>
      <name val="Arial"/>
      <family val="0"/>
    </font>
    <font>
      <b/>
      <sz val="9"/>
      <name val="Arial"/>
      <family val="0"/>
    </font>
    <font>
      <b/>
      <u val="single"/>
      <sz val="8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 vertical="top"/>
    </xf>
    <xf numFmtId="3" fontId="0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3.28125" style="0" customWidth="1"/>
    <col min="6" max="6" width="10.7109375" style="0" customWidth="1"/>
    <col min="7" max="7" width="10.00390625" style="0" bestFit="1" customWidth="1"/>
    <col min="8" max="8" width="10.57421875" style="0" customWidth="1"/>
    <col min="9" max="9" width="10.140625" style="0" bestFit="1" customWidth="1"/>
    <col min="11" max="11" width="12.28125" style="0" customWidth="1"/>
    <col min="12" max="12" width="10.140625" style="0" bestFit="1" customWidth="1"/>
    <col min="13" max="13" width="11.00390625" style="0" bestFit="1" customWidth="1"/>
    <col min="14" max="14" width="10.140625" style="0" bestFit="1" customWidth="1"/>
  </cols>
  <sheetData>
    <row r="1" spans="1:11" ht="41.25" customHeight="1">
      <c r="A1" s="6"/>
      <c r="B1" s="66" t="s">
        <v>77</v>
      </c>
      <c r="C1" s="66"/>
      <c r="D1" s="66"/>
      <c r="E1" s="66"/>
      <c r="F1" s="66"/>
      <c r="G1" s="66"/>
      <c r="H1" s="66"/>
      <c r="I1" s="66"/>
      <c r="J1" s="66"/>
      <c r="K1" s="66"/>
    </row>
    <row r="2" spans="1:11" ht="12.75">
      <c r="A2" s="7"/>
      <c r="B2" s="67" t="s">
        <v>106</v>
      </c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8"/>
      <c r="B3" s="68" t="s">
        <v>103</v>
      </c>
      <c r="C3" s="69"/>
      <c r="D3" s="69"/>
      <c r="E3" s="69"/>
      <c r="F3" s="69"/>
      <c r="G3" s="69"/>
      <c r="H3" s="69"/>
      <c r="I3" s="69"/>
      <c r="J3" s="69"/>
      <c r="K3" s="69"/>
    </row>
    <row r="4" spans="1:11" ht="12.75">
      <c r="A4" s="9"/>
      <c r="B4" s="10"/>
      <c r="C4" s="10"/>
      <c r="D4" s="10"/>
      <c r="E4" s="10"/>
      <c r="F4" s="10"/>
      <c r="G4" s="10"/>
      <c r="H4" s="10"/>
      <c r="I4" s="10"/>
      <c r="J4" s="11"/>
      <c r="K4" s="11"/>
    </row>
    <row r="5" spans="1:11" ht="12.75">
      <c r="A5" s="9"/>
      <c r="B5" s="70" t="s">
        <v>0</v>
      </c>
      <c r="C5" s="70"/>
      <c r="D5" s="70"/>
      <c r="E5" s="70"/>
      <c r="F5" s="70"/>
      <c r="G5" s="70"/>
      <c r="H5" s="70"/>
      <c r="I5" s="70"/>
      <c r="J5" s="70"/>
      <c r="K5" s="70"/>
    </row>
    <row r="6" spans="1:11" ht="12.75">
      <c r="A6" s="12"/>
      <c r="B6" s="71" t="s">
        <v>1</v>
      </c>
      <c r="C6" s="71"/>
      <c r="D6" s="72" t="s">
        <v>101</v>
      </c>
      <c r="E6" s="72"/>
      <c r="F6" s="72"/>
      <c r="G6" s="72"/>
      <c r="H6" s="71" t="s">
        <v>2</v>
      </c>
      <c r="I6" s="71"/>
      <c r="J6" s="73" t="s">
        <v>102</v>
      </c>
      <c r="K6" s="73"/>
    </row>
    <row r="7" spans="1:11" ht="12.75">
      <c r="A7" s="7"/>
      <c r="B7" s="71" t="s">
        <v>3</v>
      </c>
      <c r="C7" s="71"/>
      <c r="D7" s="74" t="s">
        <v>100</v>
      </c>
      <c r="E7" s="75"/>
      <c r="F7" s="75"/>
      <c r="G7" s="76"/>
      <c r="H7" s="71" t="s">
        <v>4</v>
      </c>
      <c r="I7" s="71"/>
      <c r="J7" s="74">
        <v>101052694</v>
      </c>
      <c r="K7" s="76"/>
    </row>
    <row r="8" spans="1:11" ht="12.75">
      <c r="A8" s="7"/>
      <c r="B8" s="13"/>
      <c r="C8" s="13"/>
      <c r="D8" s="14"/>
      <c r="E8" s="14"/>
      <c r="F8" s="15"/>
      <c r="G8" s="15"/>
      <c r="H8" s="16"/>
      <c r="I8" s="16"/>
      <c r="J8" s="15"/>
      <c r="K8" s="15"/>
    </row>
    <row r="9" spans="1:11" ht="12.75">
      <c r="A9" s="7"/>
      <c r="B9" s="16" t="s">
        <v>107</v>
      </c>
      <c r="C9" s="16"/>
      <c r="D9" s="15"/>
      <c r="E9" s="15"/>
      <c r="F9" s="15"/>
      <c r="G9" s="15"/>
      <c r="H9" s="16"/>
      <c r="I9" s="16"/>
      <c r="J9" s="15"/>
      <c r="K9" s="15"/>
    </row>
    <row r="10" spans="1:11" ht="12.75">
      <c r="A10" s="7"/>
      <c r="B10" s="16" t="s">
        <v>108</v>
      </c>
      <c r="C10" s="16"/>
      <c r="D10" s="15"/>
      <c r="E10" s="15"/>
      <c r="F10" s="15"/>
      <c r="G10" s="15"/>
      <c r="H10" s="16"/>
      <c r="I10" s="16"/>
      <c r="J10" s="15"/>
      <c r="K10" s="15"/>
    </row>
    <row r="11" spans="1:11" ht="7.5" customHeight="1">
      <c r="A11" s="7"/>
      <c r="B11" s="16"/>
      <c r="C11" s="16"/>
      <c r="D11" s="15"/>
      <c r="E11" s="15"/>
      <c r="F11" s="15"/>
      <c r="G11" s="15"/>
      <c r="H11" s="16"/>
      <c r="I11" s="16"/>
      <c r="J11" s="15"/>
      <c r="K11" s="15"/>
    </row>
    <row r="12" spans="1:11" ht="12.75">
      <c r="A12" s="7"/>
      <c r="B12" s="77" t="s">
        <v>5</v>
      </c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4.5" customHeight="1">
      <c r="A13" s="12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2.75">
      <c r="A14" s="8"/>
      <c r="B14" s="78" t="s">
        <v>6</v>
      </c>
      <c r="C14" s="78"/>
      <c r="D14" s="78"/>
      <c r="E14" s="78"/>
      <c r="F14" s="78"/>
      <c r="G14" s="78"/>
      <c r="H14" s="78"/>
      <c r="I14" s="78"/>
      <c r="J14" s="78"/>
      <c r="K14" s="78"/>
    </row>
    <row r="15" spans="1:11" ht="12.75">
      <c r="A15" s="18"/>
      <c r="B15" s="79" t="s">
        <v>7</v>
      </c>
      <c r="C15" s="79"/>
      <c r="D15" s="79"/>
      <c r="E15" s="19" t="s">
        <v>8</v>
      </c>
      <c r="F15" s="19" t="s">
        <v>9</v>
      </c>
      <c r="G15" s="79" t="s">
        <v>10</v>
      </c>
      <c r="H15" s="79"/>
      <c r="I15" s="79"/>
      <c r="J15" s="19" t="s">
        <v>8</v>
      </c>
      <c r="K15" s="19" t="s">
        <v>9</v>
      </c>
    </row>
    <row r="16" spans="1:11" ht="12.75">
      <c r="A16" s="7"/>
      <c r="B16" s="80" t="s">
        <v>11</v>
      </c>
      <c r="C16" s="80"/>
      <c r="D16" s="80"/>
      <c r="E16" s="20">
        <v>15873945</v>
      </c>
      <c r="F16" s="20">
        <v>14502962</v>
      </c>
      <c r="G16" s="80" t="s">
        <v>12</v>
      </c>
      <c r="H16" s="80"/>
      <c r="I16" s="80"/>
      <c r="J16" s="21">
        <f>+J17+J19+J20+J22</f>
        <v>8373377</v>
      </c>
      <c r="K16" s="21">
        <f>+K17+K19+K20+K22+K21</f>
        <v>11855568</v>
      </c>
    </row>
    <row r="17" spans="1:11" ht="12.75">
      <c r="A17" s="7"/>
      <c r="B17" s="81" t="s">
        <v>13</v>
      </c>
      <c r="C17" s="80"/>
      <c r="D17" s="80"/>
      <c r="E17" s="23"/>
      <c r="F17" s="23"/>
      <c r="G17" s="83" t="s">
        <v>79</v>
      </c>
      <c r="H17" s="84"/>
      <c r="I17" s="85"/>
      <c r="J17" s="21">
        <v>9908019</v>
      </c>
      <c r="K17" s="21">
        <v>13166398</v>
      </c>
    </row>
    <row r="18" spans="1:11" ht="12.75">
      <c r="A18" s="7"/>
      <c r="B18" s="82" t="s">
        <v>14</v>
      </c>
      <c r="C18" s="82"/>
      <c r="D18" s="82"/>
      <c r="E18" s="23"/>
      <c r="F18" s="23"/>
      <c r="G18" s="81" t="s">
        <v>15</v>
      </c>
      <c r="H18" s="81"/>
      <c r="I18" s="81"/>
      <c r="J18" s="22"/>
      <c r="K18" s="22"/>
    </row>
    <row r="19" spans="1:11" ht="12.75">
      <c r="A19" s="7"/>
      <c r="B19" s="81" t="s">
        <v>16</v>
      </c>
      <c r="C19" s="81"/>
      <c r="D19" s="81"/>
      <c r="E19" s="23"/>
      <c r="F19" s="23"/>
      <c r="G19" s="81" t="s">
        <v>17</v>
      </c>
      <c r="H19" s="81"/>
      <c r="I19" s="81"/>
      <c r="J19" s="21">
        <v>591053</v>
      </c>
      <c r="K19" s="22">
        <v>2</v>
      </c>
    </row>
    <row r="20" spans="1:11" ht="12.75">
      <c r="A20" s="7"/>
      <c r="B20" s="86" t="s">
        <v>61</v>
      </c>
      <c r="C20" s="81"/>
      <c r="D20" s="81"/>
      <c r="E20" s="87">
        <v>14732418</v>
      </c>
      <c r="F20" s="87">
        <v>14400254</v>
      </c>
      <c r="G20" s="81" t="s">
        <v>18</v>
      </c>
      <c r="H20" s="81"/>
      <c r="I20" s="81"/>
      <c r="J20" s="21">
        <v>391154</v>
      </c>
      <c r="K20" s="21">
        <v>383235</v>
      </c>
    </row>
    <row r="21" spans="1:11" ht="12.75">
      <c r="A21" s="7"/>
      <c r="B21" s="81"/>
      <c r="C21" s="81"/>
      <c r="D21" s="81"/>
      <c r="E21" s="88"/>
      <c r="F21" s="88"/>
      <c r="G21" s="81" t="s">
        <v>62</v>
      </c>
      <c r="H21" s="81"/>
      <c r="I21" s="81"/>
      <c r="J21" s="22"/>
      <c r="K21" s="21">
        <v>10144</v>
      </c>
    </row>
    <row r="22" spans="1:11" ht="12.75">
      <c r="A22" s="7"/>
      <c r="B22" s="81" t="s">
        <v>19</v>
      </c>
      <c r="C22" s="81"/>
      <c r="D22" s="81"/>
      <c r="E22" s="20">
        <f>77767+63760</f>
        <v>141527</v>
      </c>
      <c r="F22" s="20">
        <f>40295+62413</f>
        <v>102708</v>
      </c>
      <c r="G22" s="81" t="s">
        <v>20</v>
      </c>
      <c r="H22" s="81"/>
      <c r="I22" s="81"/>
      <c r="J22" s="21">
        <v>-2516849</v>
      </c>
      <c r="K22" s="21">
        <v>-1704211</v>
      </c>
    </row>
    <row r="23" spans="1:11" ht="12.75">
      <c r="A23" s="7"/>
      <c r="B23" s="80" t="s">
        <v>24</v>
      </c>
      <c r="C23" s="80"/>
      <c r="D23" s="80"/>
      <c r="E23" s="20">
        <f>+E24+E25+E26</f>
        <v>6589122</v>
      </c>
      <c r="F23" s="20">
        <f>+F24+F25+F26</f>
        <v>6101650</v>
      </c>
      <c r="G23" s="81" t="s">
        <v>21</v>
      </c>
      <c r="H23" s="81"/>
      <c r="I23" s="81"/>
      <c r="J23" s="22"/>
      <c r="K23" s="22"/>
    </row>
    <row r="24" spans="1:11" ht="12.75" customHeight="1">
      <c r="A24" s="7"/>
      <c r="B24" s="81" t="s">
        <v>26</v>
      </c>
      <c r="C24" s="81"/>
      <c r="D24" s="81"/>
      <c r="E24" s="20">
        <v>2517673</v>
      </c>
      <c r="F24" s="20">
        <v>3149146</v>
      </c>
      <c r="G24" s="89" t="s">
        <v>22</v>
      </c>
      <c r="H24" s="90"/>
      <c r="I24" s="90"/>
      <c r="J24" s="87">
        <f>+J27+J28+J29</f>
        <v>14089690</v>
      </c>
      <c r="K24" s="87">
        <f>+K27+K28+K29</f>
        <v>8749044</v>
      </c>
    </row>
    <row r="25" spans="1:11" ht="26.25" customHeight="1">
      <c r="A25" s="7"/>
      <c r="B25" s="92" t="s">
        <v>63</v>
      </c>
      <c r="C25" s="82"/>
      <c r="D25" s="82"/>
      <c r="E25" s="23"/>
      <c r="F25" s="20">
        <v>46945</v>
      </c>
      <c r="G25" s="91"/>
      <c r="H25" s="91"/>
      <c r="I25" s="91"/>
      <c r="J25" s="88"/>
      <c r="K25" s="88"/>
    </row>
    <row r="26" spans="1:11" ht="12.75">
      <c r="A26" s="7"/>
      <c r="B26" s="81" t="s">
        <v>64</v>
      </c>
      <c r="C26" s="81"/>
      <c r="D26" s="81"/>
      <c r="E26" s="20">
        <v>4071449</v>
      </c>
      <c r="F26" s="20">
        <v>2905559</v>
      </c>
      <c r="G26" s="81" t="s">
        <v>23</v>
      </c>
      <c r="H26" s="81"/>
      <c r="I26" s="81"/>
      <c r="J26" s="22"/>
      <c r="K26" s="22"/>
    </row>
    <row r="27" spans="1:11" ht="12.75">
      <c r="A27" s="7"/>
      <c r="B27" s="81" t="s">
        <v>28</v>
      </c>
      <c r="C27" s="81"/>
      <c r="D27" s="81"/>
      <c r="E27" s="23"/>
      <c r="F27" s="23"/>
      <c r="G27" s="81" t="s">
        <v>25</v>
      </c>
      <c r="H27" s="81"/>
      <c r="I27" s="81"/>
      <c r="J27" s="21">
        <v>2915635</v>
      </c>
      <c r="K27" s="21">
        <v>2107355</v>
      </c>
    </row>
    <row r="28" spans="1:11" ht="12.75">
      <c r="A28" s="7"/>
      <c r="B28" s="80" t="s">
        <v>29</v>
      </c>
      <c r="C28" s="80"/>
      <c r="D28" s="80"/>
      <c r="E28" s="20">
        <v>22463067</v>
      </c>
      <c r="F28" s="20">
        <v>20604612</v>
      </c>
      <c r="G28" s="81" t="s">
        <v>27</v>
      </c>
      <c r="H28" s="81"/>
      <c r="I28" s="81"/>
      <c r="J28" s="21">
        <v>11084596</v>
      </c>
      <c r="K28" s="21">
        <v>6641689</v>
      </c>
    </row>
    <row r="29" spans="1:11" ht="12.75">
      <c r="A29" s="7"/>
      <c r="B29" s="80" t="s">
        <v>65</v>
      </c>
      <c r="C29" s="80"/>
      <c r="D29" s="80"/>
      <c r="E29" s="23"/>
      <c r="F29" s="23"/>
      <c r="G29" s="81" t="s">
        <v>30</v>
      </c>
      <c r="H29" s="81"/>
      <c r="I29" s="81"/>
      <c r="J29" s="21">
        <v>89459</v>
      </c>
      <c r="K29" s="22"/>
    </row>
    <row r="30" spans="1:13" ht="12.75">
      <c r="A30" s="7"/>
      <c r="B30" s="80" t="s">
        <v>32</v>
      </c>
      <c r="C30" s="80"/>
      <c r="D30" s="80"/>
      <c r="E30" s="20">
        <v>22463067</v>
      </c>
      <c r="F30" s="20">
        <v>20604612</v>
      </c>
      <c r="G30" s="93" t="s">
        <v>31</v>
      </c>
      <c r="H30" s="93"/>
      <c r="I30" s="93"/>
      <c r="J30" s="94">
        <v>22463067</v>
      </c>
      <c r="K30" s="94">
        <v>20604612</v>
      </c>
      <c r="L30" s="5"/>
      <c r="M30" s="5"/>
    </row>
    <row r="31" spans="1:13" ht="12.75">
      <c r="A31" s="7"/>
      <c r="B31" s="80" t="s">
        <v>33</v>
      </c>
      <c r="C31" s="80"/>
      <c r="D31" s="80"/>
      <c r="E31" s="20">
        <v>235570</v>
      </c>
      <c r="F31" s="20">
        <v>26428</v>
      </c>
      <c r="G31" s="93"/>
      <c r="H31" s="93"/>
      <c r="I31" s="93"/>
      <c r="J31" s="81"/>
      <c r="K31" s="81"/>
      <c r="M31" s="5"/>
    </row>
    <row r="32" spans="1:11" ht="12.75">
      <c r="A32" s="7"/>
      <c r="B32" s="7"/>
      <c r="C32" s="7"/>
      <c r="D32" s="7"/>
      <c r="E32" s="7">
        <f>585801-586071</f>
        <v>-270</v>
      </c>
      <c r="F32" s="7"/>
      <c r="G32" s="95" t="s">
        <v>34</v>
      </c>
      <c r="H32" s="96"/>
      <c r="I32" s="96"/>
      <c r="J32" s="24">
        <v>235570</v>
      </c>
      <c r="K32" s="24">
        <v>26428</v>
      </c>
    </row>
    <row r="33" spans="1:11" ht="12.75">
      <c r="A33" s="7"/>
      <c r="B33" s="7"/>
      <c r="C33" s="7"/>
      <c r="D33" s="7"/>
      <c r="E33" s="7">
        <f>23953302+1600893+52660</f>
        <v>25606855</v>
      </c>
      <c r="F33" s="7"/>
      <c r="G33" s="7"/>
      <c r="H33" s="7"/>
      <c r="I33" s="7"/>
      <c r="J33" s="7"/>
      <c r="K33" s="7"/>
    </row>
    <row r="34" spans="1:11" ht="12.75">
      <c r="A34" s="7"/>
      <c r="B34" s="97" t="s">
        <v>66</v>
      </c>
      <c r="C34" s="98"/>
      <c r="D34" s="98"/>
      <c r="E34" s="98"/>
      <c r="F34" s="98"/>
      <c r="G34" s="98" t="s">
        <v>35</v>
      </c>
      <c r="H34" s="98"/>
      <c r="I34" s="98"/>
      <c r="J34" s="98"/>
      <c r="K34" s="98"/>
    </row>
    <row r="35" spans="1:11" ht="12.75">
      <c r="A35" s="18"/>
      <c r="B35" s="99"/>
      <c r="C35" s="99"/>
      <c r="D35" s="99"/>
      <c r="E35" s="99"/>
      <c r="F35" s="99"/>
      <c r="G35" s="98"/>
      <c r="H35" s="98"/>
      <c r="I35" s="98"/>
      <c r="J35" s="98"/>
      <c r="K35" s="98"/>
    </row>
    <row r="36" spans="1:11" ht="12.75" customHeight="1">
      <c r="A36" s="18"/>
      <c r="B36" s="100" t="s">
        <v>60</v>
      </c>
      <c r="C36" s="100"/>
      <c r="D36" s="100"/>
      <c r="E36" s="101" t="s">
        <v>8</v>
      </c>
      <c r="F36" s="101" t="s">
        <v>9</v>
      </c>
      <c r="G36" s="89" t="s">
        <v>36</v>
      </c>
      <c r="H36" s="80"/>
      <c r="I36" s="80"/>
      <c r="J36" s="101" t="s">
        <v>8</v>
      </c>
      <c r="K36" s="101" t="s">
        <v>9</v>
      </c>
    </row>
    <row r="37" spans="1:11" ht="12.75">
      <c r="A37" s="7"/>
      <c r="B37" s="100"/>
      <c r="C37" s="100"/>
      <c r="D37" s="100"/>
      <c r="E37" s="101"/>
      <c r="F37" s="101"/>
      <c r="G37" s="80"/>
      <c r="H37" s="80"/>
      <c r="I37" s="80"/>
      <c r="J37" s="101"/>
      <c r="K37" s="101"/>
    </row>
    <row r="38" spans="1:11" ht="12.75">
      <c r="A38" s="7"/>
      <c r="B38" s="100"/>
      <c r="C38" s="100"/>
      <c r="D38" s="100"/>
      <c r="E38" s="101"/>
      <c r="F38" s="101"/>
      <c r="G38" s="81" t="s">
        <v>37</v>
      </c>
      <c r="H38" s="81"/>
      <c r="I38" s="81"/>
      <c r="J38" s="21">
        <v>22352782</v>
      </c>
      <c r="K38" s="21">
        <v>27936090</v>
      </c>
    </row>
    <row r="39" spans="1:11" ht="12.75">
      <c r="A39" s="7"/>
      <c r="B39" s="81" t="s">
        <v>38</v>
      </c>
      <c r="C39" s="81"/>
      <c r="D39" s="81"/>
      <c r="E39" s="20">
        <v>25606855</v>
      </c>
      <c r="F39" s="20">
        <v>30494779</v>
      </c>
      <c r="G39" s="81" t="s">
        <v>41</v>
      </c>
      <c r="H39" s="81"/>
      <c r="I39" s="81"/>
      <c r="J39" s="21">
        <v>23531065</v>
      </c>
      <c r="K39" s="21">
        <v>29257846</v>
      </c>
    </row>
    <row r="40" spans="1:13" ht="12.75">
      <c r="A40" s="7"/>
      <c r="B40" s="81" t="s">
        <v>39</v>
      </c>
      <c r="C40" s="81"/>
      <c r="D40" s="81"/>
      <c r="E40" s="20">
        <v>26192656</v>
      </c>
      <c r="F40" s="20">
        <v>33914670</v>
      </c>
      <c r="G40" s="81" t="s">
        <v>67</v>
      </c>
      <c r="H40" s="81"/>
      <c r="I40" s="81"/>
      <c r="J40" s="21">
        <v>-1178283</v>
      </c>
      <c r="K40" s="21">
        <v>-1321756</v>
      </c>
      <c r="L40" s="5"/>
      <c r="M40" s="5"/>
    </row>
    <row r="41" spans="1:11" ht="12.75">
      <c r="A41" s="7"/>
      <c r="B41" s="102" t="s">
        <v>40</v>
      </c>
      <c r="C41" s="102"/>
      <c r="D41" s="102"/>
      <c r="E41" s="20">
        <f>+E39-E40</f>
        <v>-585801</v>
      </c>
      <c r="F41" s="20">
        <f>+F39-F40</f>
        <v>-3419891</v>
      </c>
      <c r="G41" s="81" t="s">
        <v>45</v>
      </c>
      <c r="H41" s="81"/>
      <c r="I41" s="81"/>
      <c r="J41" s="21">
        <v>348950</v>
      </c>
      <c r="K41" s="21">
        <v>1312697</v>
      </c>
    </row>
    <row r="42" spans="1:11" ht="12.75">
      <c r="A42" s="7"/>
      <c r="B42" s="89" t="s">
        <v>68</v>
      </c>
      <c r="C42" s="89"/>
      <c r="D42" s="89"/>
      <c r="E42" s="103"/>
      <c r="F42" s="103"/>
      <c r="G42" s="81" t="s">
        <v>47</v>
      </c>
      <c r="H42" s="81"/>
      <c r="I42" s="81"/>
      <c r="J42" s="21">
        <v>1953070</v>
      </c>
      <c r="K42" s="21">
        <v>859628</v>
      </c>
    </row>
    <row r="43" spans="1:11" ht="12.75" customHeight="1">
      <c r="A43" s="7"/>
      <c r="B43" s="89"/>
      <c r="C43" s="89"/>
      <c r="D43" s="89"/>
      <c r="E43" s="104"/>
      <c r="F43" s="104"/>
      <c r="G43" s="86" t="s">
        <v>48</v>
      </c>
      <c r="H43" s="86"/>
      <c r="I43" s="86"/>
      <c r="J43" s="21">
        <v>1098549</v>
      </c>
      <c r="K43" s="21">
        <v>806786</v>
      </c>
    </row>
    <row r="44" spans="1:11" ht="25.5" customHeight="1">
      <c r="A44" s="7"/>
      <c r="B44" s="86" t="s">
        <v>42</v>
      </c>
      <c r="C44" s="86"/>
      <c r="D44" s="86"/>
      <c r="E44" s="25">
        <v>1094612</v>
      </c>
      <c r="F44" s="25">
        <v>77644</v>
      </c>
      <c r="G44" s="86" t="s">
        <v>50</v>
      </c>
      <c r="H44" s="89"/>
      <c r="I44" s="89"/>
      <c r="J44" s="21">
        <v>832995</v>
      </c>
      <c r="K44" s="21">
        <v>1724826</v>
      </c>
    </row>
    <row r="45" spans="1:11" ht="24.75" customHeight="1">
      <c r="A45" s="7"/>
      <c r="B45" s="86" t="s">
        <v>43</v>
      </c>
      <c r="C45" s="86"/>
      <c r="D45" s="86"/>
      <c r="E45" s="21">
        <v>487240</v>
      </c>
      <c r="F45" s="21">
        <v>100107</v>
      </c>
      <c r="G45" s="86" t="s">
        <v>75</v>
      </c>
      <c r="H45" s="81"/>
      <c r="I45" s="81"/>
      <c r="J45" s="21">
        <v>-2516849</v>
      </c>
      <c r="K45" s="21">
        <v>-1786727</v>
      </c>
    </row>
    <row r="46" spans="1:11" ht="26.25" customHeight="1">
      <c r="A46" s="7"/>
      <c r="B46" s="81" t="s">
        <v>40</v>
      </c>
      <c r="C46" s="81"/>
      <c r="D46" s="81"/>
      <c r="E46" s="20">
        <v>623652</v>
      </c>
      <c r="F46" s="20">
        <f>+F44-F45</f>
        <v>-22463</v>
      </c>
      <c r="G46" s="107" t="s">
        <v>69</v>
      </c>
      <c r="H46" s="108"/>
      <c r="I46" s="109"/>
      <c r="J46" s="22"/>
      <c r="K46" s="22"/>
    </row>
    <row r="47" spans="1:11" ht="12.75" customHeight="1">
      <c r="A47" s="7"/>
      <c r="B47" s="89" t="s">
        <v>70</v>
      </c>
      <c r="C47" s="89"/>
      <c r="D47" s="89"/>
      <c r="E47" s="104"/>
      <c r="F47" s="104"/>
      <c r="G47" s="89" t="s">
        <v>54</v>
      </c>
      <c r="H47" s="89"/>
      <c r="I47" s="89"/>
      <c r="J47" s="110">
        <v>-2516849</v>
      </c>
      <c r="K47" s="110">
        <v>-1786727</v>
      </c>
    </row>
    <row r="48" spans="1:11" ht="12.75">
      <c r="A48" s="7"/>
      <c r="B48" s="89"/>
      <c r="C48" s="89"/>
      <c r="D48" s="89"/>
      <c r="E48" s="104"/>
      <c r="F48" s="104"/>
      <c r="G48" s="89"/>
      <c r="H48" s="89"/>
      <c r="I48" s="89"/>
      <c r="J48" s="111"/>
      <c r="K48" s="111"/>
    </row>
    <row r="49" spans="1:11" ht="24.75" customHeight="1">
      <c r="A49" s="7"/>
      <c r="B49" s="86" t="s">
        <v>44</v>
      </c>
      <c r="C49" s="86"/>
      <c r="D49" s="86"/>
      <c r="E49" s="23"/>
      <c r="F49" s="20">
        <v>7173029</v>
      </c>
      <c r="G49" s="80" t="s">
        <v>55</v>
      </c>
      <c r="H49" s="80"/>
      <c r="I49" s="80"/>
      <c r="J49" s="22"/>
      <c r="K49" s="22"/>
    </row>
    <row r="50" spans="1:11" ht="24.75" customHeight="1">
      <c r="A50" s="7"/>
      <c r="B50" s="107" t="s">
        <v>46</v>
      </c>
      <c r="C50" s="108"/>
      <c r="D50" s="109"/>
      <c r="E50" s="20">
        <v>19505</v>
      </c>
      <c r="F50" s="20">
        <v>3936795</v>
      </c>
      <c r="G50" s="83" t="s">
        <v>96</v>
      </c>
      <c r="H50" s="105"/>
      <c r="I50" s="106"/>
      <c r="J50" s="22"/>
      <c r="K50" s="21">
        <v>6944</v>
      </c>
    </row>
    <row r="51" spans="1:11" ht="24.75" customHeight="1">
      <c r="A51" s="7"/>
      <c r="B51" s="26" t="s">
        <v>40</v>
      </c>
      <c r="C51" s="27"/>
      <c r="D51" s="28"/>
      <c r="E51" s="20">
        <v>-19505</v>
      </c>
      <c r="F51" s="20">
        <v>3236234</v>
      </c>
      <c r="G51" s="83" t="s">
        <v>97</v>
      </c>
      <c r="H51" s="105"/>
      <c r="I51" s="106"/>
      <c r="J51" s="22"/>
      <c r="K51" s="21">
        <v>89460</v>
      </c>
    </row>
    <row r="52" spans="1:11" ht="28.5" customHeight="1">
      <c r="A52" s="7"/>
      <c r="B52" s="29" t="s">
        <v>49</v>
      </c>
      <c r="C52" s="30"/>
      <c r="D52" s="31"/>
      <c r="E52" s="20">
        <v>26701467</v>
      </c>
      <c r="F52" s="20">
        <v>37745452</v>
      </c>
      <c r="G52" s="100" t="s">
        <v>71</v>
      </c>
      <c r="H52" s="93"/>
      <c r="I52" s="93"/>
      <c r="J52" s="22"/>
      <c r="K52" s="22"/>
    </row>
    <row r="53" spans="1:11" ht="16.5" customHeight="1">
      <c r="A53" s="7"/>
      <c r="B53" s="32" t="s">
        <v>51</v>
      </c>
      <c r="C53" s="30"/>
      <c r="D53" s="31"/>
      <c r="E53" s="20">
        <v>26699401</v>
      </c>
      <c r="F53" s="20">
        <v>37951574</v>
      </c>
      <c r="G53" s="93" t="s">
        <v>72</v>
      </c>
      <c r="H53" s="93"/>
      <c r="I53" s="93"/>
      <c r="J53" s="21">
        <v>-2516849</v>
      </c>
      <c r="K53" s="21">
        <v>-1704211</v>
      </c>
    </row>
    <row r="54" spans="1:11" ht="34.5" customHeight="1">
      <c r="A54" s="7"/>
      <c r="B54" s="29" t="s">
        <v>52</v>
      </c>
      <c r="C54" s="30"/>
      <c r="D54" s="31"/>
      <c r="E54" s="20">
        <f>+E52-E53</f>
        <v>2066</v>
      </c>
      <c r="F54" s="20">
        <f>+F52-F53</f>
        <v>-206122</v>
      </c>
      <c r="G54" s="100" t="s">
        <v>76</v>
      </c>
      <c r="H54" s="93"/>
      <c r="I54" s="93"/>
      <c r="J54" s="22"/>
      <c r="K54" s="22"/>
    </row>
    <row r="55" spans="1:11" ht="35.25" customHeight="1">
      <c r="A55" s="7"/>
      <c r="B55" s="112" t="s">
        <v>53</v>
      </c>
      <c r="C55" s="113"/>
      <c r="D55" s="114"/>
      <c r="E55" s="118">
        <v>520999</v>
      </c>
      <c r="F55" s="118">
        <v>546525</v>
      </c>
      <c r="G55" s="89" t="s">
        <v>73</v>
      </c>
      <c r="H55" s="80"/>
      <c r="I55" s="80"/>
      <c r="J55" s="22"/>
      <c r="K55" s="22"/>
    </row>
    <row r="56" spans="1:11" ht="18" customHeight="1">
      <c r="A56" s="7"/>
      <c r="B56" s="115"/>
      <c r="C56" s="116"/>
      <c r="D56" s="117"/>
      <c r="E56" s="119"/>
      <c r="F56" s="119"/>
      <c r="G56" s="80" t="s">
        <v>74</v>
      </c>
      <c r="H56" s="80"/>
      <c r="I56" s="80"/>
      <c r="J56" s="22"/>
      <c r="K56" s="22"/>
    </row>
    <row r="57" spans="1:11" ht="15" customHeight="1">
      <c r="A57" s="7"/>
      <c r="B57" s="112" t="s">
        <v>98</v>
      </c>
      <c r="C57" s="113"/>
      <c r="D57" s="114"/>
      <c r="E57" s="118">
        <v>28935</v>
      </c>
      <c r="F57" s="118"/>
      <c r="G57" s="80" t="s">
        <v>57</v>
      </c>
      <c r="H57" s="80"/>
      <c r="I57" s="80"/>
      <c r="J57" s="22"/>
      <c r="K57" s="22"/>
    </row>
    <row r="58" spans="1:11" ht="28.5" customHeight="1">
      <c r="A58" s="7"/>
      <c r="B58" s="115"/>
      <c r="C58" s="116"/>
      <c r="D58" s="117"/>
      <c r="E58" s="119"/>
      <c r="F58" s="119"/>
      <c r="G58" s="89" t="s">
        <v>58</v>
      </c>
      <c r="H58" s="80"/>
      <c r="I58" s="80"/>
      <c r="J58" s="22"/>
      <c r="K58" s="22"/>
    </row>
    <row r="59" spans="1:11" ht="28.5" customHeight="1">
      <c r="A59" s="7"/>
      <c r="B59" s="112" t="s">
        <v>99</v>
      </c>
      <c r="C59" s="113"/>
      <c r="D59" s="114"/>
      <c r="E59" s="33">
        <v>5475</v>
      </c>
      <c r="F59" s="34">
        <v>11399</v>
      </c>
      <c r="G59" s="35"/>
      <c r="H59" s="36"/>
      <c r="I59" s="36"/>
      <c r="J59" s="37"/>
      <c r="K59" s="37"/>
    </row>
    <row r="60" spans="1:11" ht="24" customHeight="1">
      <c r="A60" s="7"/>
      <c r="B60" s="100" t="s">
        <v>56</v>
      </c>
      <c r="C60" s="100"/>
      <c r="D60" s="100"/>
      <c r="E60" s="20">
        <v>546525</v>
      </c>
      <c r="F60" s="20">
        <v>329005</v>
      </c>
      <c r="G60" s="120"/>
      <c r="H60" s="121"/>
      <c r="I60" s="121"/>
      <c r="J60" s="37"/>
      <c r="K60" s="37"/>
    </row>
    <row r="61" spans="1:11" ht="12.75" customHeight="1">
      <c r="A61" s="7"/>
      <c r="B61" s="7"/>
      <c r="C61" s="7"/>
      <c r="D61" s="7"/>
      <c r="E61" s="38"/>
      <c r="F61" s="38"/>
      <c r="G61" s="7"/>
      <c r="H61" s="69"/>
      <c r="I61" s="122"/>
      <c r="J61" s="122"/>
      <c r="K61" s="122"/>
    </row>
    <row r="62" spans="1:11" ht="12.75">
      <c r="A62" s="39"/>
      <c r="B62" s="39"/>
      <c r="C62" s="39"/>
      <c r="D62" s="39"/>
      <c r="E62" s="39"/>
      <c r="F62" s="39"/>
      <c r="G62" s="39"/>
      <c r="H62" s="68"/>
      <c r="I62" s="68"/>
      <c r="J62" s="68"/>
      <c r="K62" s="68"/>
    </row>
    <row r="63" spans="1:11" ht="14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2.75">
      <c r="A64" s="78" t="s">
        <v>59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1:11" ht="7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2" customHeight="1">
      <c r="A66" s="18"/>
      <c r="B66" s="40"/>
      <c r="C66" s="41"/>
      <c r="D66" s="63">
        <v>2005</v>
      </c>
      <c r="E66" s="64"/>
      <c r="F66" s="64"/>
      <c r="G66" s="65"/>
      <c r="H66" s="63">
        <v>2006</v>
      </c>
      <c r="I66" s="64"/>
      <c r="J66" s="64"/>
      <c r="K66" s="65"/>
    </row>
    <row r="67" spans="1:11" ht="27.75" customHeight="1" hidden="1">
      <c r="A67" s="42"/>
      <c r="B67" s="43"/>
      <c r="C67" s="44"/>
      <c r="D67" s="45"/>
      <c r="E67" s="46"/>
      <c r="F67" s="46"/>
      <c r="G67" s="47"/>
      <c r="H67" s="45"/>
      <c r="I67" s="46"/>
      <c r="J67" s="46"/>
      <c r="K67" s="47"/>
    </row>
    <row r="68" spans="1:11" ht="27.75" customHeight="1">
      <c r="A68" s="42"/>
      <c r="B68" s="48"/>
      <c r="C68" s="49"/>
      <c r="D68" s="50" t="s">
        <v>80</v>
      </c>
      <c r="E68" s="50" t="s">
        <v>81</v>
      </c>
      <c r="F68" s="50" t="s">
        <v>82</v>
      </c>
      <c r="G68" s="50" t="s">
        <v>83</v>
      </c>
      <c r="H68" s="50" t="s">
        <v>80</v>
      </c>
      <c r="I68" s="50" t="s">
        <v>81</v>
      </c>
      <c r="J68" s="50" t="s">
        <v>82</v>
      </c>
      <c r="K68" s="50" t="s">
        <v>83</v>
      </c>
    </row>
    <row r="69" spans="1:13" ht="18" customHeight="1">
      <c r="A69" s="42"/>
      <c r="B69" s="51" t="s">
        <v>84</v>
      </c>
      <c r="C69" s="52"/>
      <c r="D69" s="53">
        <f>9261216.17264+562923.1852</f>
        <v>9824139.35784</v>
      </c>
      <c r="E69" s="54"/>
      <c r="F69" s="54"/>
      <c r="G69" s="54">
        <f>9261216.17264+562923.1852</f>
        <v>9824139.35784</v>
      </c>
      <c r="H69" s="54">
        <f>9261216.17264+562923.1852</f>
        <v>9824139.35784</v>
      </c>
      <c r="I69" s="54">
        <f>+K69-H69</f>
        <v>3260184.6421600003</v>
      </c>
      <c r="J69" s="54"/>
      <c r="K69" s="54">
        <f>12634122+450202</f>
        <v>13084324</v>
      </c>
      <c r="M69" s="5"/>
    </row>
    <row r="70" spans="1:11" ht="17.25" customHeight="1">
      <c r="A70" s="42"/>
      <c r="B70" s="51" t="s">
        <v>85</v>
      </c>
      <c r="C70" s="52"/>
      <c r="D70" s="53">
        <v>73121</v>
      </c>
      <c r="E70" s="54">
        <f>+G70-D70</f>
        <v>10758</v>
      </c>
      <c r="F70" s="54"/>
      <c r="G70" s="54">
        <v>83879</v>
      </c>
      <c r="H70" s="54">
        <v>83879</v>
      </c>
      <c r="I70" s="54"/>
      <c r="J70" s="54">
        <f>+H70-K70</f>
        <v>1805</v>
      </c>
      <c r="K70" s="54">
        <v>82074</v>
      </c>
    </row>
    <row r="71" spans="1:11" ht="20.25" customHeight="1">
      <c r="A71" s="42"/>
      <c r="B71" s="51" t="s">
        <v>86</v>
      </c>
      <c r="C71" s="52"/>
      <c r="D71" s="55"/>
      <c r="E71" s="56"/>
      <c r="F71" s="56"/>
      <c r="G71" s="56"/>
      <c r="H71" s="56"/>
      <c r="I71" s="56"/>
      <c r="J71" s="56"/>
      <c r="K71" s="56"/>
    </row>
    <row r="72" spans="1:11" ht="17.25" customHeight="1">
      <c r="A72" s="42"/>
      <c r="B72" s="51" t="s">
        <v>87</v>
      </c>
      <c r="C72" s="52"/>
      <c r="D72" s="55"/>
      <c r="E72" s="56"/>
      <c r="F72" s="56"/>
      <c r="G72" s="56"/>
      <c r="H72" s="56"/>
      <c r="I72" s="56"/>
      <c r="J72" s="56"/>
      <c r="K72" s="56"/>
    </row>
    <row r="73" spans="1:11" ht="16.5" customHeight="1">
      <c r="A73" s="42"/>
      <c r="B73" s="51" t="s">
        <v>88</v>
      </c>
      <c r="C73" s="52"/>
      <c r="D73" s="55">
        <v>591053.30106</v>
      </c>
      <c r="E73" s="56"/>
      <c r="F73" s="56"/>
      <c r="G73" s="56">
        <v>591053.30106</v>
      </c>
      <c r="H73" s="56">
        <v>591053.30106</v>
      </c>
      <c r="I73" s="56"/>
      <c r="J73" s="56">
        <f>+H73-K73</f>
        <v>591051.19389</v>
      </c>
      <c r="K73" s="56">
        <v>2.10717</v>
      </c>
    </row>
    <row r="74" spans="1:13" ht="18" customHeight="1">
      <c r="A74" s="42"/>
      <c r="B74" s="51" t="s">
        <v>89</v>
      </c>
      <c r="C74" s="52"/>
      <c r="D74" s="55">
        <v>7015.23471</v>
      </c>
      <c r="E74" s="56">
        <f>+G74-D74</f>
        <v>384138.76529</v>
      </c>
      <c r="F74" s="56"/>
      <c r="G74" s="56">
        <v>391154</v>
      </c>
      <c r="H74" s="56">
        <v>391154</v>
      </c>
      <c r="I74" s="56"/>
      <c r="J74" s="56">
        <f>+H74-K74</f>
        <v>7919</v>
      </c>
      <c r="K74" s="56">
        <v>383235</v>
      </c>
      <c r="M74" s="5"/>
    </row>
    <row r="75" spans="1:11" ht="21.75" customHeight="1">
      <c r="A75" s="42"/>
      <c r="B75" s="51" t="s">
        <v>90</v>
      </c>
      <c r="C75" s="52"/>
      <c r="D75" s="55"/>
      <c r="E75" s="56"/>
      <c r="F75" s="56"/>
      <c r="G75" s="56"/>
      <c r="H75" s="56"/>
      <c r="I75" s="56"/>
      <c r="J75" s="56"/>
      <c r="K75" s="56"/>
    </row>
    <row r="76" spans="1:11" ht="21.75" customHeight="1">
      <c r="A76" s="42"/>
      <c r="B76" s="51" t="s">
        <v>91</v>
      </c>
      <c r="C76" s="52"/>
      <c r="D76" s="55">
        <v>7160687.04203</v>
      </c>
      <c r="E76" s="56"/>
      <c r="F76" s="56">
        <f>+D76-G76</f>
        <v>4643838.04203</v>
      </c>
      <c r="G76" s="56">
        <v>2516849</v>
      </c>
      <c r="H76" s="56">
        <v>2516849</v>
      </c>
      <c r="I76" s="56"/>
      <c r="J76" s="56">
        <f>+H76-K76</f>
        <v>822782</v>
      </c>
      <c r="K76" s="56">
        <v>1694067</v>
      </c>
    </row>
    <row r="77" spans="1:13" ht="21.75" customHeight="1">
      <c r="A77" s="42"/>
      <c r="B77" s="51" t="s">
        <v>92</v>
      </c>
      <c r="C77" s="52"/>
      <c r="D77" s="55"/>
      <c r="E77" s="56"/>
      <c r="F77" s="56"/>
      <c r="G77" s="56"/>
      <c r="H77" s="56"/>
      <c r="I77" s="56"/>
      <c r="J77" s="56"/>
      <c r="K77" s="56"/>
      <c r="M77" s="5"/>
    </row>
    <row r="78" spans="1:14" ht="14.25" customHeight="1">
      <c r="A78" s="42"/>
      <c r="B78" s="51" t="s">
        <v>93</v>
      </c>
      <c r="C78" s="52"/>
      <c r="D78" s="55">
        <f>+D69+D70+D73+D74-D76</f>
        <v>3334641.8515800005</v>
      </c>
      <c r="E78" s="56">
        <f>+G78-D78</f>
        <v>5038734.80732</v>
      </c>
      <c r="F78" s="56"/>
      <c r="G78" s="55">
        <f>+G69+G70+G73+G74-G76</f>
        <v>8373376.6589</v>
      </c>
      <c r="H78" s="55">
        <f>+H69+H70+H73+H74+H75-H76</f>
        <v>8373376.6589</v>
      </c>
      <c r="I78" s="56">
        <f>+K78-H78</f>
        <v>3482191.4482700005</v>
      </c>
      <c r="J78" s="56"/>
      <c r="K78" s="55">
        <f>+K69+K70+K73+K74+K75-K76</f>
        <v>11855568.10717</v>
      </c>
      <c r="M78" s="5"/>
      <c r="N78" s="5"/>
    </row>
    <row r="79" spans="1:11" ht="23.25" customHeight="1">
      <c r="A79" s="57"/>
      <c r="B79" s="51" t="s">
        <v>95</v>
      </c>
      <c r="C79" s="52"/>
      <c r="D79" s="55"/>
      <c r="E79" s="56"/>
      <c r="F79" s="56"/>
      <c r="G79" s="56"/>
      <c r="H79" s="56"/>
      <c r="I79" s="56"/>
      <c r="J79" s="56"/>
      <c r="K79" s="56"/>
    </row>
    <row r="80" spans="1:11" ht="24" customHeight="1">
      <c r="A80" s="125"/>
      <c r="B80" s="125"/>
      <c r="C80" s="58"/>
      <c r="D80" s="59"/>
      <c r="E80" s="59"/>
      <c r="F80" s="59"/>
      <c r="G80" s="59"/>
      <c r="H80" s="59"/>
      <c r="I80" s="42"/>
      <c r="J80" s="60"/>
      <c r="K80" s="59"/>
    </row>
    <row r="81" spans="1:11" ht="37.5" customHeight="1">
      <c r="A81" s="42"/>
      <c r="B81" s="130" t="s">
        <v>111</v>
      </c>
      <c r="C81" s="131"/>
      <c r="D81" s="131"/>
      <c r="E81" s="131"/>
      <c r="F81" s="131"/>
      <c r="G81" s="131"/>
      <c r="H81" s="131"/>
      <c r="I81" s="131"/>
      <c r="J81" s="131"/>
      <c r="K81" s="131"/>
    </row>
    <row r="82" spans="1:11" ht="58.5" customHeight="1">
      <c r="A82" s="61"/>
      <c r="B82" s="126" t="s">
        <v>112</v>
      </c>
      <c r="C82" s="127"/>
      <c r="D82" s="127"/>
      <c r="E82" s="127"/>
      <c r="F82" s="127"/>
      <c r="G82" s="127"/>
      <c r="H82" s="127"/>
      <c r="I82" s="127"/>
      <c r="J82" s="127"/>
      <c r="K82" s="127"/>
    </row>
    <row r="83" spans="1:11" ht="39" customHeight="1">
      <c r="A83" s="61"/>
      <c r="B83" s="128" t="s">
        <v>94</v>
      </c>
      <c r="C83" s="129"/>
      <c r="D83" s="129"/>
      <c r="E83" s="129"/>
      <c r="F83" s="129"/>
      <c r="G83" s="129"/>
      <c r="H83" s="129"/>
      <c r="I83" s="129"/>
      <c r="J83" s="129"/>
      <c r="K83" s="129"/>
    </row>
    <row r="84" spans="1:11" ht="12.75">
      <c r="A84" s="39"/>
      <c r="B84" s="123" t="s">
        <v>109</v>
      </c>
      <c r="C84" s="124"/>
      <c r="D84" s="124"/>
      <c r="E84" s="124"/>
      <c r="F84" s="124"/>
      <c r="G84" s="124"/>
      <c r="H84" s="124"/>
      <c r="I84" s="124"/>
      <c r="J84" s="124"/>
      <c r="K84" s="124"/>
    </row>
    <row r="85" spans="1:11" ht="12.75">
      <c r="A85" s="39"/>
      <c r="B85" s="124"/>
      <c r="C85" s="124"/>
      <c r="D85" s="124"/>
      <c r="E85" s="124"/>
      <c r="F85" s="124"/>
      <c r="G85" s="124"/>
      <c r="H85" s="124"/>
      <c r="I85" s="124"/>
      <c r="J85" s="124"/>
      <c r="K85" s="124"/>
    </row>
    <row r="86" spans="1:11" ht="12.75">
      <c r="A86" s="39"/>
      <c r="B86" s="124"/>
      <c r="C86" s="124"/>
      <c r="D86" s="124"/>
      <c r="E86" s="124"/>
      <c r="F86" s="124"/>
      <c r="G86" s="124"/>
      <c r="H86" s="124"/>
      <c r="I86" s="124"/>
      <c r="J86" s="124"/>
      <c r="K86" s="124"/>
    </row>
    <row r="87" spans="1:11" ht="12.75">
      <c r="A87" s="39"/>
      <c r="B87" s="124"/>
      <c r="C87" s="124"/>
      <c r="D87" s="124"/>
      <c r="E87" s="124"/>
      <c r="F87" s="124"/>
      <c r="G87" s="124"/>
      <c r="H87" s="124"/>
      <c r="I87" s="124"/>
      <c r="J87" s="124"/>
      <c r="K87" s="124"/>
    </row>
    <row r="88" spans="1:11" ht="12.75">
      <c r="A88" s="39"/>
      <c r="B88" s="124"/>
      <c r="C88" s="124"/>
      <c r="D88" s="124"/>
      <c r="E88" s="124"/>
      <c r="F88" s="124"/>
      <c r="G88" s="124"/>
      <c r="H88" s="124"/>
      <c r="I88" s="124"/>
      <c r="J88" s="124"/>
      <c r="K88" s="124"/>
    </row>
    <row r="89" spans="1:11" ht="12.75">
      <c r="A89" s="39"/>
      <c r="B89" s="124"/>
      <c r="C89" s="124"/>
      <c r="D89" s="124"/>
      <c r="E89" s="124"/>
      <c r="F89" s="124"/>
      <c r="G89" s="124"/>
      <c r="H89" s="124"/>
      <c r="I89" s="124"/>
      <c r="J89" s="124"/>
      <c r="K89" s="124"/>
    </row>
    <row r="90" spans="1:11" ht="2.25" customHeight="1">
      <c r="A90" s="39"/>
      <c r="B90" s="124"/>
      <c r="C90" s="124"/>
      <c r="D90" s="124"/>
      <c r="E90" s="124"/>
      <c r="F90" s="124"/>
      <c r="G90" s="124"/>
      <c r="H90" s="124"/>
      <c r="I90" s="124"/>
      <c r="J90" s="124"/>
      <c r="K90" s="124"/>
    </row>
    <row r="91" spans="1:11" ht="3.75" customHeight="1">
      <c r="A91" s="39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24.75" customHeight="1">
      <c r="A92" s="7"/>
      <c r="B92" s="133" t="s">
        <v>78</v>
      </c>
      <c r="C92" s="77"/>
      <c r="D92" s="77"/>
      <c r="E92" s="77"/>
      <c r="F92" s="77"/>
      <c r="G92" s="77"/>
      <c r="H92" s="77"/>
      <c r="I92" s="77"/>
      <c r="J92" s="77"/>
      <c r="K92" s="77"/>
    </row>
    <row r="93" spans="2:11" ht="12.75" customHeight="1">
      <c r="B93" s="134" t="s">
        <v>110</v>
      </c>
      <c r="C93" s="134"/>
      <c r="D93" s="134"/>
      <c r="E93" s="134"/>
      <c r="F93" s="134"/>
      <c r="G93" s="134"/>
      <c r="H93" s="134"/>
      <c r="I93" s="134"/>
      <c r="J93" s="134"/>
      <c r="K93" s="134"/>
    </row>
    <row r="94" spans="2:11" ht="24.75" customHeight="1">
      <c r="B94" s="134"/>
      <c r="C94" s="134"/>
      <c r="D94" s="134"/>
      <c r="E94" s="134"/>
      <c r="F94" s="134"/>
      <c r="G94" s="134"/>
      <c r="H94" s="134"/>
      <c r="I94" s="134"/>
      <c r="J94" s="134"/>
      <c r="K94" s="134"/>
    </row>
    <row r="95" spans="2:11" ht="9.75" customHeight="1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ht="12.75">
      <c r="B96" s="2"/>
      <c r="C96" s="2"/>
      <c r="D96" s="2"/>
      <c r="E96" s="2"/>
      <c r="F96" s="3"/>
      <c r="G96" s="2"/>
      <c r="H96" s="135" t="s">
        <v>105</v>
      </c>
      <c r="I96" s="136"/>
      <c r="J96" s="136"/>
      <c r="K96" s="136"/>
    </row>
    <row r="97" spans="2:11" ht="12.75">
      <c r="B97" s="2"/>
      <c r="C97" s="2"/>
      <c r="D97" s="2"/>
      <c r="E97" s="2"/>
      <c r="F97" s="3"/>
      <c r="G97" s="2"/>
      <c r="H97" s="132" t="s">
        <v>104</v>
      </c>
      <c r="I97" s="132"/>
      <c r="J97" s="132"/>
      <c r="K97" s="132"/>
    </row>
    <row r="98" spans="2:11" ht="9" customHeight="1">
      <c r="B98" s="2"/>
      <c r="C98" s="2"/>
      <c r="D98" s="2"/>
      <c r="E98" s="2"/>
      <c r="F98" s="3"/>
      <c r="G98" s="2"/>
      <c r="H98" s="1"/>
      <c r="I98" s="1"/>
      <c r="J98" s="1"/>
      <c r="K98" s="1"/>
    </row>
  </sheetData>
  <sheetProtection/>
  <mergeCells count="119">
    <mergeCell ref="G54:I54"/>
    <mergeCell ref="G55:I55"/>
    <mergeCell ref="G52:I52"/>
    <mergeCell ref="B55:D56"/>
    <mergeCell ref="E55:E56"/>
    <mergeCell ref="F55:F56"/>
    <mergeCell ref="G56:I56"/>
    <mergeCell ref="G53:I53"/>
    <mergeCell ref="B84:K90"/>
    <mergeCell ref="A80:B80"/>
    <mergeCell ref="B82:K82"/>
    <mergeCell ref="B83:K83"/>
    <mergeCell ref="B81:K81"/>
    <mergeCell ref="H97:K97"/>
    <mergeCell ref="B92:K92"/>
    <mergeCell ref="B93:K94"/>
    <mergeCell ref="H96:K96"/>
    <mergeCell ref="A64:K64"/>
    <mergeCell ref="B59:D59"/>
    <mergeCell ref="B60:D60"/>
    <mergeCell ref="G60:I60"/>
    <mergeCell ref="H61:K61"/>
    <mergeCell ref="H62:K62"/>
    <mergeCell ref="G47:I48"/>
    <mergeCell ref="J47:J48"/>
    <mergeCell ref="K47:K48"/>
    <mergeCell ref="B49:D49"/>
    <mergeCell ref="G49:I49"/>
    <mergeCell ref="B57:D58"/>
    <mergeCell ref="E57:E58"/>
    <mergeCell ref="F57:F58"/>
    <mergeCell ref="G57:I57"/>
    <mergeCell ref="G58:I58"/>
    <mergeCell ref="B45:D45"/>
    <mergeCell ref="G45:I45"/>
    <mergeCell ref="G50:I50"/>
    <mergeCell ref="G51:I51"/>
    <mergeCell ref="B50:D50"/>
    <mergeCell ref="B46:D46"/>
    <mergeCell ref="G46:I46"/>
    <mergeCell ref="B47:D48"/>
    <mergeCell ref="E47:E48"/>
    <mergeCell ref="F47:F48"/>
    <mergeCell ref="B42:D43"/>
    <mergeCell ref="E42:E43"/>
    <mergeCell ref="F42:F43"/>
    <mergeCell ref="G42:I42"/>
    <mergeCell ref="G43:I43"/>
    <mergeCell ref="B44:D44"/>
    <mergeCell ref="G44:I44"/>
    <mergeCell ref="B39:D39"/>
    <mergeCell ref="G39:I39"/>
    <mergeCell ref="B40:D40"/>
    <mergeCell ref="G40:I40"/>
    <mergeCell ref="B41:D41"/>
    <mergeCell ref="G41:I41"/>
    <mergeCell ref="B36:D38"/>
    <mergeCell ref="E36:E38"/>
    <mergeCell ref="F36:F38"/>
    <mergeCell ref="G36:I37"/>
    <mergeCell ref="J36:J37"/>
    <mergeCell ref="K36:K37"/>
    <mergeCell ref="G38:I38"/>
    <mergeCell ref="J30:J31"/>
    <mergeCell ref="K30:K31"/>
    <mergeCell ref="B31:D31"/>
    <mergeCell ref="G32:I32"/>
    <mergeCell ref="B34:F35"/>
    <mergeCell ref="G34:K35"/>
    <mergeCell ref="B28:D28"/>
    <mergeCell ref="G28:I28"/>
    <mergeCell ref="B29:D29"/>
    <mergeCell ref="G29:I29"/>
    <mergeCell ref="B30:D30"/>
    <mergeCell ref="G30:I31"/>
    <mergeCell ref="J24:J25"/>
    <mergeCell ref="K24:K25"/>
    <mergeCell ref="B25:D25"/>
    <mergeCell ref="B26:D26"/>
    <mergeCell ref="G26:I26"/>
    <mergeCell ref="B27:D27"/>
    <mergeCell ref="G27:I27"/>
    <mergeCell ref="B22:D22"/>
    <mergeCell ref="G22:I22"/>
    <mergeCell ref="B23:D23"/>
    <mergeCell ref="G23:I23"/>
    <mergeCell ref="B24:D24"/>
    <mergeCell ref="G24:I25"/>
    <mergeCell ref="B19:D19"/>
    <mergeCell ref="G19:I19"/>
    <mergeCell ref="B20:D21"/>
    <mergeCell ref="E20:E21"/>
    <mergeCell ref="F20:F21"/>
    <mergeCell ref="G20:I20"/>
    <mergeCell ref="G21:I21"/>
    <mergeCell ref="B15:D15"/>
    <mergeCell ref="G15:I15"/>
    <mergeCell ref="B16:D16"/>
    <mergeCell ref="G16:I16"/>
    <mergeCell ref="B17:D17"/>
    <mergeCell ref="B18:D18"/>
    <mergeCell ref="G18:I18"/>
    <mergeCell ref="G17:I17"/>
    <mergeCell ref="B7:C7"/>
    <mergeCell ref="D7:G7"/>
    <mergeCell ref="H7:I7"/>
    <mergeCell ref="J7:K7"/>
    <mergeCell ref="B12:K12"/>
    <mergeCell ref="B14:K14"/>
    <mergeCell ref="D66:G66"/>
    <mergeCell ref="H66:K66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17" right="0.16" top="0.56" bottom="0.5905511811023623" header="0.5118110236220472" footer="0.5118110236220472"/>
  <pageSetup fitToHeight="1" fitToWidth="1" horizontalDpi="300" verticalDpi="300" orientation="portrait" paperSize="9" scale="7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2007-07-25T07:36:03Z</cp:lastPrinted>
  <dcterms:created xsi:type="dcterms:W3CDTF">2007-02-12T13:02:25Z</dcterms:created>
  <dcterms:modified xsi:type="dcterms:W3CDTF">2007-07-30T13:59:27Z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