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<sst xmlns="http://schemas.openxmlformats.org/spreadsheetml/2006/main" count="300" uniqueCount="203">
  <si>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</si>
  <si>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</si>
  <si>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</si>
  <si>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</si>
  <si>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</si>
  <si>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</si>
  <si>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</si>
  <si>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</si>
  <si>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</si>
  <si>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</si>
  <si>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</si>
  <si>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</si>
  <si>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</si>
  <si>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</si>
  <si>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</si>
  <si>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</si>
  <si>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</si>
  <si>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</si>
  <si>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</si>
  <si>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</si>
  <si>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</si>
  <si>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</si>
  <si>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</si>
  <si>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</si>
  <si>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</si>
  <si>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</si>
  <si>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</si>
  <si>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</si>
  <si>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</si>
  <si>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</si>
  <si>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</si>
  <si>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</si>
  <si>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</si>
  <si>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</si>
  <si>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</si>
  <si>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</si>
  <si>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</si>
  <si>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</si>
  <si>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</si>
  <si>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</si>
  <si>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</si>
  <si>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</si>
  <si>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</si>
  <si>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</si>
  <si>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</si>
  <si>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</si>
  <si>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</si>
  <si>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</si>
  <si>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</si>
  <si>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</si>
  <si>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</si>
  <si>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</si>
  <si>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</si>
  <si>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</si>
  <si>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</si>
  <si>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</si>
  <si>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</si>
  <si>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</si>
  <si>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</si>
  <si>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</si>
  <si>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</si>
  <si>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</si>
  <si>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</si>
  <si>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</si>
  <si>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</si>
  <si>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</si>
  <si>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</si>
  <si>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</si>
  <si>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</si>
  <si>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</si>
  <si>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</si>
  <si>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</si>
  <si>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</si>
  <si>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</si>
  <si>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</si>
  <si>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</si>
  <si>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</si>
  <si>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</si>
  <si>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</si>
  <si>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</si>
  <si>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</si>
  <si>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</si>
  <si>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</si>
  <si>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</si>
  <si>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</si>
  <si>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</si>
  <si>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</si>
  <si>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</si>
  <si>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</si>
  <si>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</si>
  <si>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</si>
  <si>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</si>
  <si>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</si>
  <si>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</si>
  <si>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</si>
  <si>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</si>
  <si>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</si>
  <si>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</si>
  <si>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</si>
  <si>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</si>
  <si>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</si>
  <si>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</si>
  <si>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</si>
  <si>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</si>
  <si>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</si>
  <si>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</si>
  <si>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</si>
  <si>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</si>
  <si>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</si>
  <si>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</si>
  <si>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</si>
  <si>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</si>
  <si>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</si>
  <si>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</si>
  <si>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</si>
  <si>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</si>
  <si>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</si>
  <si>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</si>
  <si>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</si>
  <si>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</si>
  <si>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</si>
  <si>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</si>
  <si>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</si>
  <si>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</si>
  <si>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</si>
  <si>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</si>
  <si>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</si>
  <si>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</si>
  <si>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</si>
  <si>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</si>
  <si>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</si>
  <si>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</si>
  <si>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</si>
  <si>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</si>
  <si>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</si>
  <si>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</si>
  <si>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</si>
  <si>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</si>
  <si>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</si>
  <si>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</si>
  <si>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</si>
  <si>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</si>
  <si>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</si>
  <si>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</si>
  <si>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</si>
  <si>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</si>
  <si>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</si>
  <si>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</si>
  <si>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</si>
  <si>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</si>
  <si>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</si>
  <si>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</si>
  <si>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</si>
  <si>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</si>
  <si>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</si>
  <si>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</si>
  <si>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</si>
  <si>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</si>
  <si>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</si>
  <si>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</si>
  <si>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</si>
  <si>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</si>
  <si>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</si>
  <si>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</si>
  <si>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</si>
  <si>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</si>
  <si>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</si>
  <si>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</si>
  <si>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</si>
  <si>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</si>
  <si>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</si>
  <si>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</si>
  <si>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</si>
  <si>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</si>
  <si>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</si>
  <si>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</si>
  <si>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</si>
  <si>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</si>
  <si>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</si>
  <si>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</si>
  <si>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</si>
  <si>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</si>
  <si>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</si>
  <si>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</si>
  <si>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</si>
  <si>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</si>
  <si>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</si>
  <si>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</si>
  <si>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</si>
  <si>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</si>
  <si>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</si>
  <si>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</si>
  <si>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</si>
  <si>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</si>
  <si>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>*ИЗВОД ИЗ ФИНАНСИЈСКИХ ИЗВЕШТАЈА ЗА 2006. ГОДИНУ</t>
  </si>
  <si>
    <t>31.12.2006.</t>
  </si>
  <si>
    <t>ГРУПА ДРУШТВА-АКЦИОНАРСКО ДРУШТВО „ВАРВАРИНСКО ПОЉЕ“, ВАРВАРИН</t>
  </si>
  <si>
    <t xml:space="preserve">Варварин, Слободе бб </t>
  </si>
  <si>
    <t>A.Д. „ВАРВАРИНСКО ПОЉЕ</t>
  </si>
  <si>
    <t>07176767</t>
  </si>
  <si>
    <r>
      <t>III ЗАКЉУЧНО МИШЉЕЊЕ РЕВИЗОРА  О ФИНАНСИЈСКИМ ИЗВЕШТАЈИМА:</t>
    </r>
    <r>
      <rPr>
        <sz val="8"/>
        <rFont val="Arial"/>
        <family val="0"/>
      </rPr>
      <t xml:space="preserve">
Вршена је ревизија финансијских извештаја од стране „Србо Аудит“-а.  Дато је позитивно мишљење.</t>
    </r>
  </si>
  <si>
    <t xml:space="preserve">Сваког радног дана у просторијама правне службе A.Д. „ВАРВАРИНСКО ПОЉЕ  Варварин, Слободе бб </t>
  </si>
  <si>
    <t>Пајић Слободан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</si>
</sst>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9"/>
      <color indexed="10"/>
      <name val="Verdana"/>
      <family val="2"/>
    </font>
    <font>
      <b/>
      <sz val="9"/>
      <color indexed="8"/>
      <name val="Verdan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3" fontId="12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3" fontId="11" fillId="0" borderId="10" xfId="0" applyNumberFormat="1" applyFont="1" applyBorder="1" applyAlignment="1">
      <alignment horizontal="right" wrapText="1"/>
    </xf>
    <xf numFmtId="0" fontId="12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0" xfId="0" applyFont="1" applyBorder="1" applyAlignment="1">
      <alignment horizontal="center" wrapText="1"/>
    </xf>
    <xf numFmtId="3" fontId="11" fillId="0" borderId="10" xfId="0" applyNumberFormat="1" applyFont="1" applyBorder="1" applyAlignment="1">
      <alignment horizontal="right" vertical="top" wrapText="1"/>
    </xf>
    <xf numFmtId="3" fontId="12" fillId="0" borderId="10" xfId="0" applyNumberFormat="1" applyFont="1" applyBorder="1" applyAlignment="1">
      <alignment horizontal="right" vertical="top" wrapText="1"/>
    </xf>
    <xf numFmtId="3" fontId="13" fillId="0" borderId="10" xfId="0" applyNumberFormat="1" applyFont="1" applyBorder="1" applyAlignment="1">
      <alignment horizontal="right" wrapText="1"/>
    </xf>
    <xf numFmtId="0" fontId="14" fillId="0" borderId="10" xfId="0" applyFont="1" applyBorder="1" applyAlignment="1">
      <alignment horizontal="right" vertical="top" wrapText="1"/>
    </xf>
    <xf numFmtId="0" fontId="13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wrapText="1"/>
    </xf>
    <xf numFmtId="3" fontId="13" fillId="0" borderId="10" xfId="0" applyNumberFormat="1" applyFont="1" applyBorder="1" applyAlignment="1">
      <alignment horizontal="right" vertical="top" wrapText="1"/>
    </xf>
    <xf numFmtId="0" fontId="13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right" wrapText="1"/>
    </xf>
    <xf numFmtId="3" fontId="15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vertical="top" wrapText="1"/>
    </xf>
    <xf numFmtId="3" fontId="15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 horizontal="right" vertical="top" wrapText="1" indent="1"/>
    </xf>
    <xf numFmtId="0" fontId="12" fillId="0" borderId="10" xfId="0" applyFont="1" applyBorder="1" applyAlignment="1">
      <alignment horizontal="right" vertical="top" wrapText="1" indent="1"/>
    </xf>
    <xf numFmtId="0" fontId="11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3" fontId="0" fillId="0" borderId="18" xfId="0" applyNumberForma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H1" sqref="H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62" t="s">
        <v>97</v>
      </c>
      <c r="B1" s="63"/>
      <c r="C1" s="63"/>
      <c r="D1" s="63"/>
      <c r="E1" s="63"/>
      <c r="F1" s="64"/>
      <c r="G1" s="46" t="s">
        <v>174</v>
      </c>
      <c r="H1" s="46" t="s">
        <v>98</v>
      </c>
    </row>
    <row r="2" spans="1:8" ht="13.5" customHeight="1" thickBot="1">
      <c r="A2" s="65" t="s">
        <v>99</v>
      </c>
      <c r="B2" s="66"/>
      <c r="C2" s="66"/>
      <c r="D2" s="66"/>
      <c r="E2" s="66"/>
      <c r="F2" s="45"/>
      <c r="G2" s="57">
        <v>475776</v>
      </c>
      <c r="H2" s="57">
        <v>640639</v>
      </c>
    </row>
    <row r="3" spans="1:8" ht="13.5" customHeight="1" thickBot="1">
      <c r="A3" s="44" t="s">
        <v>100</v>
      </c>
      <c r="B3" s="67"/>
      <c r="C3" s="67"/>
      <c r="D3" s="67"/>
      <c r="E3" s="67"/>
      <c r="F3" s="68"/>
      <c r="G3" s="53">
        <v>447539</v>
      </c>
      <c r="H3" s="49">
        <v>638684</v>
      </c>
    </row>
    <row r="4" spans="1:8" ht="13.5" customHeight="1" thickBot="1">
      <c r="A4" s="44"/>
      <c r="B4" s="67"/>
      <c r="C4" s="68"/>
      <c r="D4" s="44" t="s">
        <v>101</v>
      </c>
      <c r="E4" s="67"/>
      <c r="F4" s="68"/>
      <c r="G4" s="49">
        <v>446380</v>
      </c>
      <c r="H4" s="53">
        <v>606088</v>
      </c>
    </row>
    <row r="5" spans="1:8" ht="22.5" customHeight="1" thickBot="1">
      <c r="A5" s="44"/>
      <c r="B5" s="67"/>
      <c r="C5" s="68"/>
      <c r="D5" s="44" t="s">
        <v>175</v>
      </c>
      <c r="E5" s="67"/>
      <c r="F5" s="68"/>
      <c r="G5" s="50"/>
      <c r="H5" s="58"/>
    </row>
    <row r="6" spans="1:8" ht="22.5" customHeight="1" thickBot="1">
      <c r="A6" s="44"/>
      <c r="B6" s="67"/>
      <c r="C6" s="68"/>
      <c r="D6" s="44" t="s">
        <v>176</v>
      </c>
      <c r="E6" s="67"/>
      <c r="F6" s="68"/>
      <c r="G6" s="51"/>
      <c r="H6" s="53">
        <v>4479</v>
      </c>
    </row>
    <row r="7" spans="1:8" ht="22.5" customHeight="1" thickBot="1">
      <c r="A7" s="44"/>
      <c r="B7" s="67"/>
      <c r="C7" s="68"/>
      <c r="D7" s="44" t="s">
        <v>177</v>
      </c>
      <c r="E7" s="67"/>
      <c r="F7" s="68"/>
      <c r="G7" s="52"/>
      <c r="H7" s="58"/>
    </row>
    <row r="8" spans="1:8" ht="13.5" customHeight="1" thickBot="1">
      <c r="A8" s="44"/>
      <c r="B8" s="67"/>
      <c r="C8" s="68"/>
      <c r="D8" s="44" t="s">
        <v>178</v>
      </c>
      <c r="E8" s="67"/>
      <c r="F8" s="68"/>
      <c r="G8" s="53">
        <v>1159</v>
      </c>
      <c r="H8" s="41">
        <v>28117</v>
      </c>
    </row>
    <row r="9" spans="1:8" ht="13.5" customHeight="1" thickBot="1">
      <c r="A9" s="44" t="s">
        <v>106</v>
      </c>
      <c r="B9" s="67"/>
      <c r="C9" s="67"/>
      <c r="D9" s="67"/>
      <c r="E9" s="67"/>
      <c r="F9" s="68"/>
      <c r="G9" s="52">
        <v>145</v>
      </c>
      <c r="H9" s="54">
        <v>362</v>
      </c>
    </row>
    <row r="10" spans="1:8" ht="13.5" customHeight="1" thickBot="1">
      <c r="A10" s="44" t="s">
        <v>107</v>
      </c>
      <c r="B10" s="67"/>
      <c r="C10" s="67"/>
      <c r="D10" s="67"/>
      <c r="E10" s="67"/>
      <c r="F10" s="68"/>
      <c r="G10" s="48">
        <v>28092</v>
      </c>
      <c r="H10" s="49">
        <v>1593</v>
      </c>
    </row>
    <row r="11" spans="1:8" ht="13.5" customHeight="1" thickBot="1">
      <c r="A11" s="44" t="s">
        <v>179</v>
      </c>
      <c r="B11" s="67"/>
      <c r="C11" s="67"/>
      <c r="D11" s="67"/>
      <c r="E11" s="67"/>
      <c r="F11" s="68"/>
      <c r="G11" s="52"/>
      <c r="H11" s="51"/>
    </row>
    <row r="12" spans="1:8" ht="13.5" customHeight="1" thickBot="1">
      <c r="A12" s="65" t="s">
        <v>108</v>
      </c>
      <c r="B12" s="66"/>
      <c r="C12" s="66"/>
      <c r="D12" s="66"/>
      <c r="E12" s="66"/>
      <c r="F12" s="45"/>
      <c r="G12" s="57">
        <v>465717</v>
      </c>
      <c r="H12" s="59">
        <v>617537</v>
      </c>
    </row>
    <row r="13" spans="1:8" ht="13.5" customHeight="1" thickBot="1">
      <c r="A13" s="44" t="s">
        <v>109</v>
      </c>
      <c r="B13" s="67"/>
      <c r="C13" s="67"/>
      <c r="D13" s="67"/>
      <c r="E13" s="67"/>
      <c r="F13" s="68"/>
      <c r="G13" s="48">
        <v>454610</v>
      </c>
      <c r="H13" s="49">
        <v>613368</v>
      </c>
    </row>
    <row r="14" spans="1:8" ht="22.5" customHeight="1" thickBot="1">
      <c r="A14" s="44"/>
      <c r="B14" s="67"/>
      <c r="C14" s="68"/>
      <c r="D14" s="44" t="s">
        <v>110</v>
      </c>
      <c r="E14" s="67"/>
      <c r="F14" s="68"/>
      <c r="G14" s="49">
        <v>41378</v>
      </c>
      <c r="H14" s="48">
        <v>61264</v>
      </c>
    </row>
    <row r="15" spans="1:8" ht="13.5" customHeight="1" thickBot="1">
      <c r="A15" s="44"/>
      <c r="B15" s="67"/>
      <c r="C15" s="68"/>
      <c r="D15" s="44" t="s">
        <v>111</v>
      </c>
      <c r="E15" s="67"/>
      <c r="F15" s="68"/>
      <c r="G15" s="49">
        <v>303609</v>
      </c>
      <c r="H15" s="48">
        <v>401357</v>
      </c>
    </row>
    <row r="16" spans="1:8" ht="22.5" customHeight="1" thickBot="1">
      <c r="A16" s="44"/>
      <c r="B16" s="67"/>
      <c r="C16" s="68"/>
      <c r="D16" s="44" t="s">
        <v>180</v>
      </c>
      <c r="E16" s="67"/>
      <c r="F16" s="68"/>
      <c r="G16" s="49">
        <v>70947</v>
      </c>
      <c r="H16" s="48">
        <v>89953</v>
      </c>
    </row>
    <row r="17" spans="1:8" ht="22.5" customHeight="1" thickBot="1">
      <c r="A17" s="44"/>
      <c r="B17" s="67"/>
      <c r="C17" s="68"/>
      <c r="D17" s="44" t="s">
        <v>181</v>
      </c>
      <c r="E17" s="67"/>
      <c r="F17" s="68"/>
      <c r="G17" s="49">
        <v>12524</v>
      </c>
      <c r="H17" s="48">
        <v>12515</v>
      </c>
    </row>
    <row r="18" spans="1:8" ht="13.5" customHeight="1" thickBot="1">
      <c r="A18" s="44"/>
      <c r="B18" s="67"/>
      <c r="C18" s="68"/>
      <c r="D18" s="44" t="s">
        <v>182</v>
      </c>
      <c r="E18" s="67"/>
      <c r="F18" s="68"/>
      <c r="G18" s="49">
        <v>26152</v>
      </c>
      <c r="H18" s="48">
        <v>48279</v>
      </c>
    </row>
    <row r="19" spans="1:8" ht="13.5" customHeight="1" thickBot="1">
      <c r="A19" s="44" t="s">
        <v>115</v>
      </c>
      <c r="B19" s="67"/>
      <c r="C19" s="67"/>
      <c r="D19" s="67"/>
      <c r="E19" s="67"/>
      <c r="F19" s="68"/>
      <c r="G19" s="52">
        <v>789</v>
      </c>
      <c r="H19" s="49">
        <v>1086</v>
      </c>
    </row>
    <row r="20" spans="1:8" ht="13.5" customHeight="1" thickBot="1">
      <c r="A20" s="44" t="s">
        <v>116</v>
      </c>
      <c r="B20" s="67"/>
      <c r="C20" s="67"/>
      <c r="D20" s="67"/>
      <c r="E20" s="67"/>
      <c r="F20" s="68"/>
      <c r="G20" s="48">
        <v>10318</v>
      </c>
      <c r="H20" s="49">
        <v>3083</v>
      </c>
    </row>
    <row r="21" spans="1:8" ht="13.5" customHeight="1" thickBot="1">
      <c r="A21" s="44" t="s">
        <v>183</v>
      </c>
      <c r="B21" s="67"/>
      <c r="C21" s="67"/>
      <c r="D21" s="67"/>
      <c r="E21" s="67"/>
      <c r="F21" s="68"/>
      <c r="G21" s="52"/>
      <c r="H21" s="56"/>
    </row>
    <row r="22" spans="1:8" ht="13.5" customHeight="1" thickBot="1">
      <c r="A22" s="44" t="s">
        <v>184</v>
      </c>
      <c r="B22" s="67"/>
      <c r="C22" s="67"/>
      <c r="D22" s="67"/>
      <c r="E22" s="67"/>
      <c r="F22" s="68"/>
      <c r="G22" s="47">
        <v>10059</v>
      </c>
      <c r="H22" s="59">
        <v>23102</v>
      </c>
    </row>
    <row r="23" spans="1:8" ht="13.5" customHeight="1" thickBot="1">
      <c r="A23" s="44" t="s">
        <v>185</v>
      </c>
      <c r="B23" s="67"/>
      <c r="C23" s="67"/>
      <c r="D23" s="67"/>
      <c r="E23" s="67"/>
      <c r="F23" s="68"/>
      <c r="G23" s="52">
        <v>511</v>
      </c>
      <c r="H23" s="49">
        <v>1615</v>
      </c>
    </row>
    <row r="24" spans="1:8" ht="13.5" customHeight="1" thickBot="1">
      <c r="A24" s="44" t="s">
        <v>125</v>
      </c>
      <c r="B24" s="67"/>
      <c r="C24" s="67"/>
      <c r="D24" s="67"/>
      <c r="E24" s="67"/>
      <c r="F24" s="68"/>
      <c r="G24" s="47">
        <v>9548</v>
      </c>
      <c r="H24" s="59">
        <v>21487</v>
      </c>
    </row>
    <row r="25" spans="1:8" ht="13.5" customHeight="1" thickBot="1">
      <c r="A25" s="62" t="s">
        <v>131</v>
      </c>
      <c r="B25" s="63"/>
      <c r="C25" s="63"/>
      <c r="D25" s="63"/>
      <c r="E25" s="63"/>
      <c r="F25" s="64"/>
      <c r="G25" s="55" t="s">
        <v>174</v>
      </c>
      <c r="H25" s="55" t="s">
        <v>98</v>
      </c>
    </row>
    <row r="26" spans="1:8" ht="13.5" customHeight="1" thickBot="1">
      <c r="A26" s="65" t="s">
        <v>132</v>
      </c>
      <c r="B26" s="66"/>
      <c r="C26" s="66"/>
      <c r="D26" s="66"/>
      <c r="E26" s="66"/>
      <c r="F26" s="45"/>
      <c r="G26" s="47">
        <v>494865</v>
      </c>
      <c r="H26" s="59">
        <v>517265</v>
      </c>
    </row>
    <row r="27" spans="1:8" ht="13.5" customHeight="1" thickBot="1">
      <c r="A27" s="44" t="s">
        <v>133</v>
      </c>
      <c r="B27" s="67"/>
      <c r="C27" s="67"/>
      <c r="D27" s="67"/>
      <c r="E27" s="67"/>
      <c r="F27" s="68"/>
      <c r="G27" s="48">
        <v>351062</v>
      </c>
      <c r="H27" s="49">
        <v>332183</v>
      </c>
    </row>
    <row r="28" spans="1:8" ht="13.5" customHeight="1" thickBot="1">
      <c r="A28" s="38"/>
      <c r="B28" s="44" t="s">
        <v>134</v>
      </c>
      <c r="C28" s="67"/>
      <c r="D28" s="67"/>
      <c r="E28" s="67"/>
      <c r="F28" s="68"/>
      <c r="G28" s="56"/>
      <c r="H28" s="52"/>
    </row>
    <row r="29" spans="1:8" ht="13.5" customHeight="1" thickBot="1">
      <c r="A29" s="38"/>
      <c r="B29" s="44" t="s">
        <v>136</v>
      </c>
      <c r="C29" s="67"/>
      <c r="D29" s="67"/>
      <c r="E29" s="67"/>
      <c r="F29" s="68"/>
      <c r="G29" s="56"/>
      <c r="H29" s="52"/>
    </row>
    <row r="30" spans="1:8" ht="13.5" customHeight="1" thickBot="1">
      <c r="A30" s="38"/>
      <c r="B30" s="44" t="s">
        <v>186</v>
      </c>
      <c r="C30" s="67"/>
      <c r="D30" s="67"/>
      <c r="E30" s="67"/>
      <c r="F30" s="68"/>
      <c r="G30" s="49">
        <v>323575</v>
      </c>
      <c r="H30" s="48">
        <v>304734</v>
      </c>
    </row>
    <row r="31" spans="1:8" ht="13.5" customHeight="1" thickBot="1">
      <c r="A31" s="38"/>
      <c r="B31" s="44" t="s">
        <v>138</v>
      </c>
      <c r="C31" s="67"/>
      <c r="D31" s="67"/>
      <c r="E31" s="67"/>
      <c r="F31" s="68"/>
      <c r="G31" s="49">
        <v>27487</v>
      </c>
      <c r="H31" s="48">
        <v>27449</v>
      </c>
    </row>
    <row r="32" spans="1:8" ht="13.5" customHeight="1" thickBot="1">
      <c r="A32" s="44" t="s">
        <v>139</v>
      </c>
      <c r="B32" s="67"/>
      <c r="C32" s="67"/>
      <c r="D32" s="68"/>
      <c r="E32" s="44" t="s">
        <v>140</v>
      </c>
      <c r="F32" s="68"/>
      <c r="G32" s="49">
        <v>27253</v>
      </c>
      <c r="H32" s="48">
        <v>27251</v>
      </c>
    </row>
    <row r="33" spans="1:8" ht="22.5" customHeight="1" thickBot="1">
      <c r="A33" s="44"/>
      <c r="B33" s="67"/>
      <c r="C33" s="67"/>
      <c r="D33" s="68"/>
      <c r="E33" s="44" t="s">
        <v>141</v>
      </c>
      <c r="F33" s="68"/>
      <c r="G33" s="42">
        <v>234</v>
      </c>
      <c r="H33" s="52">
        <v>198</v>
      </c>
    </row>
    <row r="34" spans="1:8" ht="13.5" customHeight="1" thickBot="1">
      <c r="A34" s="44" t="s">
        <v>142</v>
      </c>
      <c r="B34" s="67"/>
      <c r="C34" s="67"/>
      <c r="D34" s="67"/>
      <c r="E34" s="67"/>
      <c r="F34" s="68"/>
      <c r="G34" s="48">
        <v>143803</v>
      </c>
      <c r="H34" s="49">
        <v>185082</v>
      </c>
    </row>
    <row r="35" spans="1:8" ht="24" customHeight="1" thickBot="1">
      <c r="A35" s="38" t="s">
        <v>143</v>
      </c>
      <c r="B35" s="44" t="s">
        <v>144</v>
      </c>
      <c r="C35" s="67"/>
      <c r="D35" s="67"/>
      <c r="E35" s="67"/>
      <c r="F35" s="68"/>
      <c r="G35" s="49">
        <v>89136</v>
      </c>
      <c r="H35" s="48">
        <v>113627</v>
      </c>
    </row>
    <row r="36" spans="1:8" ht="13.5" customHeight="1" thickBot="1">
      <c r="A36" s="38"/>
      <c r="B36" s="44" t="s">
        <v>187</v>
      </c>
      <c r="C36" s="67"/>
      <c r="D36" s="67"/>
      <c r="E36" s="67"/>
      <c r="F36" s="68"/>
      <c r="G36" s="49">
        <v>54667</v>
      </c>
      <c r="H36" s="48">
        <v>71455</v>
      </c>
    </row>
    <row r="37" spans="1:8" ht="13.5" customHeight="1" thickBot="1">
      <c r="A37" s="38"/>
      <c r="B37" s="44" t="s">
        <v>147</v>
      </c>
      <c r="C37" s="67"/>
      <c r="D37" s="67"/>
      <c r="E37" s="67"/>
      <c r="F37" s="68"/>
      <c r="G37" s="42"/>
      <c r="H37" s="52"/>
    </row>
    <row r="38" spans="1:8" ht="13.5" customHeight="1" thickBot="1">
      <c r="A38" s="44" t="s">
        <v>148</v>
      </c>
      <c r="B38" s="67"/>
      <c r="C38" s="67"/>
      <c r="D38" s="67"/>
      <c r="E38" s="67"/>
      <c r="F38" s="68"/>
      <c r="G38" s="48">
        <v>494865</v>
      </c>
      <c r="H38" s="49">
        <v>517265</v>
      </c>
    </row>
    <row r="39" spans="1:8" ht="13.5" customHeight="1" thickBot="1">
      <c r="A39" s="44" t="s">
        <v>149</v>
      </c>
      <c r="B39" s="67"/>
      <c r="C39" s="67"/>
      <c r="D39" s="67"/>
      <c r="E39" s="67"/>
      <c r="F39" s="68"/>
      <c r="G39" s="52"/>
      <c r="H39" s="56"/>
    </row>
    <row r="40" spans="1:8" ht="13.5" customHeight="1" thickBot="1">
      <c r="A40" s="44" t="s">
        <v>150</v>
      </c>
      <c r="B40" s="67"/>
      <c r="C40" s="67"/>
      <c r="D40" s="67"/>
      <c r="E40" s="67"/>
      <c r="F40" s="68"/>
      <c r="G40" s="52"/>
      <c r="H40" s="56"/>
    </row>
    <row r="41" spans="1:8" ht="13.5" customHeight="1" thickBot="1">
      <c r="A41" s="65" t="s">
        <v>151</v>
      </c>
      <c r="B41" s="66"/>
      <c r="C41" s="66"/>
      <c r="D41" s="66"/>
      <c r="E41" s="66"/>
      <c r="F41" s="45"/>
      <c r="G41" s="47">
        <v>494865</v>
      </c>
      <c r="H41" s="59">
        <v>517265</v>
      </c>
    </row>
    <row r="42" spans="1:8" ht="13.5" customHeight="1" thickBot="1">
      <c r="A42" s="44" t="s">
        <v>152</v>
      </c>
      <c r="B42" s="67"/>
      <c r="C42" s="67"/>
      <c r="D42" s="67"/>
      <c r="E42" s="67"/>
      <c r="F42" s="68"/>
      <c r="G42" s="48">
        <v>436811</v>
      </c>
      <c r="H42" s="49">
        <v>457834</v>
      </c>
    </row>
    <row r="43" spans="1:8" ht="13.5" customHeight="1" thickBot="1">
      <c r="A43" s="44"/>
      <c r="B43" s="68"/>
      <c r="C43" s="44" t="s">
        <v>153</v>
      </c>
      <c r="D43" s="67"/>
      <c r="E43" s="67"/>
      <c r="F43" s="68"/>
      <c r="G43" s="49">
        <v>345074</v>
      </c>
      <c r="H43" s="48">
        <v>345074</v>
      </c>
    </row>
    <row r="44" spans="1:8" ht="13.5" customHeight="1" thickBot="1">
      <c r="A44" s="44"/>
      <c r="B44" s="68"/>
      <c r="C44" s="44" t="s">
        <v>154</v>
      </c>
      <c r="D44" s="67"/>
      <c r="E44" s="67"/>
      <c r="F44" s="68"/>
      <c r="G44" s="56"/>
      <c r="H44" s="52"/>
    </row>
    <row r="45" spans="1:8" ht="13.5" customHeight="1" thickBot="1">
      <c r="A45" s="44"/>
      <c r="B45" s="68"/>
      <c r="C45" s="44" t="s">
        <v>155</v>
      </c>
      <c r="D45" s="67"/>
      <c r="E45" s="67"/>
      <c r="F45" s="68"/>
      <c r="G45" s="41">
        <v>82189</v>
      </c>
      <c r="H45" s="48">
        <v>64304</v>
      </c>
    </row>
    <row r="46" spans="1:8" ht="13.5" customHeight="1" thickBot="1">
      <c r="A46" s="44"/>
      <c r="B46" s="68"/>
      <c r="C46" s="44" t="s">
        <v>156</v>
      </c>
      <c r="D46" s="67"/>
      <c r="E46" s="67"/>
      <c r="F46" s="68"/>
      <c r="G46" s="56"/>
      <c r="H46" s="52"/>
    </row>
    <row r="47" spans="1:8" ht="13.5" customHeight="1" thickBot="1">
      <c r="A47" s="44"/>
      <c r="B47" s="68"/>
      <c r="C47" s="44" t="s">
        <v>157</v>
      </c>
      <c r="D47" s="67"/>
      <c r="E47" s="67"/>
      <c r="F47" s="68"/>
      <c r="G47" s="49">
        <v>9548</v>
      </c>
      <c r="H47" s="48">
        <v>48456</v>
      </c>
    </row>
    <row r="48" spans="1:8" ht="24" customHeight="1" thickBot="1">
      <c r="A48" s="44"/>
      <c r="B48" s="68"/>
      <c r="C48" s="44" t="s">
        <v>158</v>
      </c>
      <c r="D48" s="67"/>
      <c r="E48" s="67"/>
      <c r="F48" s="68"/>
      <c r="G48" s="56"/>
      <c r="H48" s="52"/>
    </row>
    <row r="49" spans="1:8" ht="13.5" customHeight="1" thickBot="1">
      <c r="A49" s="44"/>
      <c r="B49" s="68"/>
      <c r="C49" s="44" t="s">
        <v>159</v>
      </c>
      <c r="D49" s="67"/>
      <c r="E49" s="67"/>
      <c r="F49" s="68"/>
      <c r="G49" s="56"/>
      <c r="H49" s="52"/>
    </row>
    <row r="50" spans="1:8" ht="13.5" customHeight="1" thickBot="1">
      <c r="A50" s="44" t="s">
        <v>160</v>
      </c>
      <c r="B50" s="67"/>
      <c r="C50" s="67"/>
      <c r="D50" s="67"/>
      <c r="E50" s="67"/>
      <c r="F50" s="68"/>
      <c r="G50" s="48">
        <v>58054</v>
      </c>
      <c r="H50" s="49">
        <v>59431</v>
      </c>
    </row>
    <row r="51" spans="1:8" ht="13.5" customHeight="1" thickBot="1">
      <c r="A51" s="44"/>
      <c r="B51" s="68"/>
      <c r="C51" s="44" t="s">
        <v>161</v>
      </c>
      <c r="D51" s="67"/>
      <c r="E51" s="67"/>
      <c r="F51" s="68"/>
      <c r="G51" s="41">
        <v>3763</v>
      </c>
      <c r="H51" s="48">
        <v>3763</v>
      </c>
    </row>
    <row r="52" spans="1:8" ht="13.5" customHeight="1" thickBot="1">
      <c r="A52" s="44"/>
      <c r="B52" s="68"/>
      <c r="C52" s="44" t="s">
        <v>162</v>
      </c>
      <c r="D52" s="67"/>
      <c r="E52" s="67"/>
      <c r="F52" s="68"/>
      <c r="G52" s="41">
        <v>13044</v>
      </c>
      <c r="H52" s="48">
        <v>12198</v>
      </c>
    </row>
    <row r="53" spans="1:8" ht="13.5" customHeight="1" thickBot="1">
      <c r="A53" s="44"/>
      <c r="B53" s="67"/>
      <c r="C53" s="67"/>
      <c r="D53" s="67"/>
      <c r="E53" s="68"/>
      <c r="F53" s="38" t="s">
        <v>163</v>
      </c>
      <c r="G53" s="41">
        <v>13044</v>
      </c>
      <c r="H53" s="52">
        <v>75</v>
      </c>
    </row>
    <row r="54" spans="1:8" ht="45.75" thickBot="1">
      <c r="A54" s="44"/>
      <c r="B54" s="67"/>
      <c r="C54" s="67"/>
      <c r="D54" s="67"/>
      <c r="E54" s="68"/>
      <c r="F54" s="38" t="s">
        <v>164</v>
      </c>
      <c r="G54" s="42"/>
      <c r="H54" s="48">
        <v>12123</v>
      </c>
    </row>
    <row r="55" spans="1:8" ht="13.5" customHeight="1" thickBot="1">
      <c r="A55" s="44"/>
      <c r="B55" s="68"/>
      <c r="C55" s="44" t="s">
        <v>165</v>
      </c>
      <c r="D55" s="67"/>
      <c r="E55" s="67"/>
      <c r="F55" s="68"/>
      <c r="G55" s="41">
        <v>41247</v>
      </c>
      <c r="H55" s="48">
        <v>43470</v>
      </c>
    </row>
    <row r="56" spans="1:8" ht="24" customHeight="1" thickBot="1">
      <c r="A56" s="44"/>
      <c r="B56" s="67"/>
      <c r="C56" s="67"/>
      <c r="D56" s="67"/>
      <c r="E56" s="68"/>
      <c r="F56" s="38" t="s">
        <v>188</v>
      </c>
      <c r="G56" s="41">
        <v>4927</v>
      </c>
      <c r="H56" s="48">
        <v>16851</v>
      </c>
    </row>
    <row r="57" spans="1:8" ht="45.75" thickBot="1">
      <c r="A57" s="44"/>
      <c r="B57" s="67"/>
      <c r="C57" s="67"/>
      <c r="D57" s="67"/>
      <c r="E57" s="68"/>
      <c r="F57" s="38" t="s">
        <v>168</v>
      </c>
      <c r="G57" s="41">
        <v>23002</v>
      </c>
      <c r="H57" s="48">
        <v>11268</v>
      </c>
    </row>
    <row r="58" spans="1:8" ht="57" thickBot="1">
      <c r="A58" s="44"/>
      <c r="B58" s="67"/>
      <c r="C58" s="67"/>
      <c r="D58" s="67"/>
      <c r="E58" s="68"/>
      <c r="F58" s="38" t="s">
        <v>189</v>
      </c>
      <c r="G58" s="42">
        <v>714</v>
      </c>
      <c r="H58" s="41">
        <v>3233</v>
      </c>
    </row>
    <row r="59" spans="1:8" ht="57" thickBot="1">
      <c r="A59" s="44"/>
      <c r="B59" s="67"/>
      <c r="C59" s="67"/>
      <c r="D59" s="67"/>
      <c r="E59" s="68"/>
      <c r="F59" s="38" t="s">
        <v>190</v>
      </c>
      <c r="G59" s="41">
        <v>12604</v>
      </c>
      <c r="H59" s="48">
        <v>12118</v>
      </c>
    </row>
    <row r="60" spans="1:8" ht="13.5" customHeight="1" thickBot="1">
      <c r="A60" s="38"/>
      <c r="B60" s="44" t="s">
        <v>172</v>
      </c>
      <c r="C60" s="67"/>
      <c r="D60" s="67"/>
      <c r="E60" s="67"/>
      <c r="F60" s="68"/>
      <c r="G60" s="42"/>
      <c r="H60" s="52"/>
    </row>
    <row r="61" spans="1:8" ht="13.5" customHeight="1" thickBot="1">
      <c r="A61" s="44" t="s">
        <v>173</v>
      </c>
      <c r="B61" s="67"/>
      <c r="C61" s="67"/>
      <c r="D61" s="67"/>
      <c r="E61" s="67"/>
      <c r="F61" s="68"/>
      <c r="G61" s="42"/>
      <c r="H61" s="42"/>
    </row>
  </sheetData>
  <mergeCells count="83">
    <mergeCell ref="B60:F60"/>
    <mergeCell ref="A61:F61"/>
    <mergeCell ref="A56:E56"/>
    <mergeCell ref="A57:E57"/>
    <mergeCell ref="A58:E58"/>
    <mergeCell ref="A59:E59"/>
    <mergeCell ref="A53:E53"/>
    <mergeCell ref="A54:E54"/>
    <mergeCell ref="A55:B55"/>
    <mergeCell ref="C55:F55"/>
    <mergeCell ref="A50:F50"/>
    <mergeCell ref="A51:B51"/>
    <mergeCell ref="C51:F51"/>
    <mergeCell ref="A52:B52"/>
    <mergeCell ref="C52:F52"/>
    <mergeCell ref="A48:B48"/>
    <mergeCell ref="C48:F48"/>
    <mergeCell ref="A49:B49"/>
    <mergeCell ref="C49:F49"/>
    <mergeCell ref="A46:B46"/>
    <mergeCell ref="C46:F46"/>
    <mergeCell ref="A47:B47"/>
    <mergeCell ref="C47:F47"/>
    <mergeCell ref="A44:B44"/>
    <mergeCell ref="C44:F44"/>
    <mergeCell ref="A45:B45"/>
    <mergeCell ref="C45:F45"/>
    <mergeCell ref="A40:F40"/>
    <mergeCell ref="A41:F41"/>
    <mergeCell ref="A42:F42"/>
    <mergeCell ref="A43:B43"/>
    <mergeCell ref="C43:F43"/>
    <mergeCell ref="B36:F36"/>
    <mergeCell ref="B37:F37"/>
    <mergeCell ref="A38:F38"/>
    <mergeCell ref="A39:F39"/>
    <mergeCell ref="A33:D33"/>
    <mergeCell ref="E33:F33"/>
    <mergeCell ref="A34:F34"/>
    <mergeCell ref="B35:F35"/>
    <mergeCell ref="B29:F29"/>
    <mergeCell ref="B30:F30"/>
    <mergeCell ref="B31:F31"/>
    <mergeCell ref="A32:D32"/>
    <mergeCell ref="E32:F32"/>
    <mergeCell ref="A25:F25"/>
    <mergeCell ref="A26:F26"/>
    <mergeCell ref="A27:F27"/>
    <mergeCell ref="B28:F28"/>
    <mergeCell ref="A21:F21"/>
    <mergeCell ref="A22:F22"/>
    <mergeCell ref="A23:F23"/>
    <mergeCell ref="A24:F24"/>
    <mergeCell ref="A18:C18"/>
    <mergeCell ref="D18:F18"/>
    <mergeCell ref="A19:F19"/>
    <mergeCell ref="A20:F20"/>
    <mergeCell ref="A16:C16"/>
    <mergeCell ref="D16:F16"/>
    <mergeCell ref="A17:C17"/>
    <mergeCell ref="D17:F17"/>
    <mergeCell ref="A13:F13"/>
    <mergeCell ref="A14:C14"/>
    <mergeCell ref="D14:F14"/>
    <mergeCell ref="A15:C15"/>
    <mergeCell ref="D15:F15"/>
    <mergeCell ref="A9:F9"/>
    <mergeCell ref="A10:F10"/>
    <mergeCell ref="A11:F11"/>
    <mergeCell ref="A12:F12"/>
    <mergeCell ref="A7:C7"/>
    <mergeCell ref="D7:F7"/>
    <mergeCell ref="A8:C8"/>
    <mergeCell ref="D8:F8"/>
    <mergeCell ref="A5:C5"/>
    <mergeCell ref="D5:F5"/>
    <mergeCell ref="A6:C6"/>
    <mergeCell ref="D6:F6"/>
    <mergeCell ref="A1:F1"/>
    <mergeCell ref="A2:F2"/>
    <mergeCell ref="A3:F3"/>
    <mergeCell ref="A4:C4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H1" sqref="H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62" t="s">
        <v>97</v>
      </c>
      <c r="B1" s="63"/>
      <c r="C1" s="63"/>
      <c r="D1" s="63"/>
      <c r="E1" s="63"/>
      <c r="F1" s="64"/>
      <c r="G1" s="55" t="s">
        <v>98</v>
      </c>
      <c r="H1" s="55" t="s">
        <v>195</v>
      </c>
    </row>
    <row r="2" spans="1:8" ht="13.5" thickBot="1">
      <c r="A2" s="65" t="s">
        <v>99</v>
      </c>
      <c r="B2" s="66"/>
      <c r="C2" s="66"/>
      <c r="D2" s="66"/>
      <c r="E2" s="66"/>
      <c r="F2" s="45"/>
      <c r="G2" s="47">
        <v>640639</v>
      </c>
      <c r="H2" s="47">
        <v>564199</v>
      </c>
    </row>
    <row r="3" spans="1:8" ht="13.5" thickBot="1">
      <c r="A3" s="44" t="s">
        <v>100</v>
      </c>
      <c r="B3" s="67"/>
      <c r="C3" s="67"/>
      <c r="D3" s="67"/>
      <c r="E3" s="67"/>
      <c r="F3" s="68"/>
      <c r="G3" s="48">
        <v>638684</v>
      </c>
      <c r="H3" s="48">
        <v>522349</v>
      </c>
    </row>
    <row r="4" spans="1:8" ht="13.5" thickBot="1">
      <c r="A4" s="44"/>
      <c r="B4" s="67"/>
      <c r="C4" s="68"/>
      <c r="D4" s="44" t="s">
        <v>101</v>
      </c>
      <c r="E4" s="67"/>
      <c r="F4" s="68"/>
      <c r="G4" s="48">
        <v>606088</v>
      </c>
      <c r="H4" s="48">
        <v>512243</v>
      </c>
    </row>
    <row r="5" spans="1:8" ht="22.5" customHeight="1" thickBot="1">
      <c r="A5" s="44"/>
      <c r="B5" s="67"/>
      <c r="C5" s="68"/>
      <c r="D5" s="44" t="s">
        <v>102</v>
      </c>
      <c r="E5" s="67"/>
      <c r="F5" s="68"/>
      <c r="G5" s="52"/>
      <c r="H5" s="52"/>
    </row>
    <row r="6" spans="1:8" ht="22.5" customHeight="1" thickBot="1">
      <c r="A6" s="44"/>
      <c r="B6" s="67"/>
      <c r="C6" s="68"/>
      <c r="D6" s="44" t="s">
        <v>103</v>
      </c>
      <c r="E6" s="67"/>
      <c r="F6" s="68"/>
      <c r="G6" s="48">
        <v>4479</v>
      </c>
      <c r="H6" s="48">
        <v>7560</v>
      </c>
    </row>
    <row r="7" spans="1:8" ht="22.5" customHeight="1" thickBot="1">
      <c r="A7" s="44"/>
      <c r="B7" s="67"/>
      <c r="C7" s="68"/>
      <c r="D7" s="44" t="s">
        <v>104</v>
      </c>
      <c r="E7" s="67"/>
      <c r="F7" s="68"/>
      <c r="G7" s="52"/>
      <c r="H7" s="52"/>
    </row>
    <row r="8" spans="1:8" ht="13.5" thickBot="1">
      <c r="A8" s="44"/>
      <c r="B8" s="67"/>
      <c r="C8" s="68"/>
      <c r="D8" s="44" t="s">
        <v>105</v>
      </c>
      <c r="E8" s="67"/>
      <c r="F8" s="68"/>
      <c r="G8" s="48">
        <v>28117</v>
      </c>
      <c r="H8" s="48">
        <v>2546</v>
      </c>
    </row>
    <row r="9" spans="1:8" ht="13.5" thickBot="1">
      <c r="A9" s="44" t="s">
        <v>106</v>
      </c>
      <c r="B9" s="67"/>
      <c r="C9" s="67"/>
      <c r="D9" s="67"/>
      <c r="E9" s="67"/>
      <c r="F9" s="68"/>
      <c r="G9" s="52">
        <v>362</v>
      </c>
      <c r="H9" s="48">
        <v>1726</v>
      </c>
    </row>
    <row r="10" spans="1:8" ht="13.5" thickBot="1">
      <c r="A10" s="44" t="s">
        <v>107</v>
      </c>
      <c r="B10" s="67"/>
      <c r="C10" s="67"/>
      <c r="D10" s="67"/>
      <c r="E10" s="67"/>
      <c r="F10" s="68"/>
      <c r="G10" s="48">
        <v>1593</v>
      </c>
      <c r="H10" s="48">
        <v>40124</v>
      </c>
    </row>
    <row r="11" spans="1:8" ht="13.5" thickBot="1">
      <c r="A11" s="65" t="s">
        <v>108</v>
      </c>
      <c r="B11" s="66"/>
      <c r="C11" s="66"/>
      <c r="D11" s="66"/>
      <c r="E11" s="66"/>
      <c r="F11" s="45"/>
      <c r="G11" s="47">
        <v>617537</v>
      </c>
      <c r="H11" s="47">
        <v>540579</v>
      </c>
    </row>
    <row r="12" spans="1:8" ht="13.5" thickBot="1">
      <c r="A12" s="44" t="s">
        <v>109</v>
      </c>
      <c r="B12" s="67"/>
      <c r="C12" s="67"/>
      <c r="D12" s="67"/>
      <c r="E12" s="67"/>
      <c r="F12" s="68"/>
      <c r="G12" s="48">
        <v>613368</v>
      </c>
      <c r="H12" s="48">
        <v>531833</v>
      </c>
    </row>
    <row r="13" spans="1:8" ht="22.5" customHeight="1" thickBot="1">
      <c r="A13" s="44"/>
      <c r="B13" s="67"/>
      <c r="C13" s="68"/>
      <c r="D13" s="44" t="s">
        <v>110</v>
      </c>
      <c r="E13" s="67"/>
      <c r="F13" s="68"/>
      <c r="G13" s="48">
        <v>61264</v>
      </c>
      <c r="H13" s="48">
        <v>63824</v>
      </c>
    </row>
    <row r="14" spans="1:8" ht="13.5" thickBot="1">
      <c r="A14" s="44"/>
      <c r="B14" s="67"/>
      <c r="C14" s="68"/>
      <c r="D14" s="44" t="s">
        <v>111</v>
      </c>
      <c r="E14" s="67"/>
      <c r="F14" s="68"/>
      <c r="G14" s="48">
        <v>401357</v>
      </c>
      <c r="H14" s="48">
        <v>345631</v>
      </c>
    </row>
    <row r="15" spans="1:8" ht="22.5" customHeight="1" thickBot="1">
      <c r="A15" s="44"/>
      <c r="B15" s="67"/>
      <c r="C15" s="68"/>
      <c r="D15" s="44" t="s">
        <v>112</v>
      </c>
      <c r="E15" s="67"/>
      <c r="F15" s="68"/>
      <c r="G15" s="48">
        <v>89953</v>
      </c>
      <c r="H15" s="48">
        <v>75779</v>
      </c>
    </row>
    <row r="16" spans="1:8" ht="22.5" customHeight="1" thickBot="1">
      <c r="A16" s="44"/>
      <c r="B16" s="67"/>
      <c r="C16" s="68"/>
      <c r="D16" s="44" t="s">
        <v>113</v>
      </c>
      <c r="E16" s="67"/>
      <c r="F16" s="68"/>
      <c r="G16" s="48">
        <v>12515</v>
      </c>
      <c r="H16" s="48">
        <v>12085</v>
      </c>
    </row>
    <row r="17" spans="1:8" ht="13.5" thickBot="1">
      <c r="A17" s="44"/>
      <c r="B17" s="67"/>
      <c r="C17" s="68"/>
      <c r="D17" s="44" t="s">
        <v>114</v>
      </c>
      <c r="E17" s="67"/>
      <c r="F17" s="68"/>
      <c r="G17" s="48">
        <v>48279</v>
      </c>
      <c r="H17" s="48">
        <v>34514</v>
      </c>
    </row>
    <row r="18" spans="1:8" ht="13.5" thickBot="1">
      <c r="A18" s="44" t="s">
        <v>115</v>
      </c>
      <c r="B18" s="67"/>
      <c r="C18" s="67"/>
      <c r="D18" s="67"/>
      <c r="E18" s="67"/>
      <c r="F18" s="68"/>
      <c r="G18" s="48">
        <v>1086</v>
      </c>
      <c r="H18" s="52">
        <v>33</v>
      </c>
    </row>
    <row r="19" spans="1:8" ht="13.5" thickBot="1">
      <c r="A19" s="44" t="s">
        <v>116</v>
      </c>
      <c r="B19" s="67"/>
      <c r="C19" s="67"/>
      <c r="D19" s="67"/>
      <c r="E19" s="67"/>
      <c r="F19" s="68"/>
      <c r="G19" s="48">
        <v>3083</v>
      </c>
      <c r="H19" s="48">
        <v>8713</v>
      </c>
    </row>
    <row r="20" spans="1:8" ht="22.5" customHeight="1" thickBot="1">
      <c r="A20" s="44" t="s">
        <v>117</v>
      </c>
      <c r="B20" s="67"/>
      <c r="C20" s="67"/>
      <c r="D20" s="67"/>
      <c r="E20" s="67"/>
      <c r="F20" s="68"/>
      <c r="G20" s="43">
        <v>23102</v>
      </c>
      <c r="H20" s="43">
        <v>23620</v>
      </c>
    </row>
    <row r="21" spans="1:8" ht="22.5" customHeight="1" thickBot="1">
      <c r="A21" s="44" t="s">
        <v>118</v>
      </c>
      <c r="B21" s="67"/>
      <c r="C21" s="67"/>
      <c r="D21" s="67"/>
      <c r="E21" s="67"/>
      <c r="F21" s="68"/>
      <c r="G21" s="42"/>
      <c r="H21" s="42"/>
    </row>
    <row r="22" spans="1:8" ht="13.5" thickBot="1">
      <c r="A22" s="44" t="s">
        <v>119</v>
      </c>
      <c r="B22" s="67"/>
      <c r="C22" s="67"/>
      <c r="D22" s="67"/>
      <c r="E22" s="67"/>
      <c r="F22" s="68"/>
      <c r="G22" s="47">
        <v>23102</v>
      </c>
      <c r="H22" s="47">
        <v>23620</v>
      </c>
    </row>
    <row r="23" spans="1:8" ht="13.5" thickBot="1">
      <c r="A23" s="44" t="s">
        <v>120</v>
      </c>
      <c r="B23" s="67"/>
      <c r="C23" s="67"/>
      <c r="D23" s="67"/>
      <c r="E23" s="67"/>
      <c r="F23" s="68"/>
      <c r="G23" s="52"/>
      <c r="H23" s="52"/>
    </row>
    <row r="24" spans="1:8" ht="13.5" thickBot="1">
      <c r="A24" s="44" t="s">
        <v>121</v>
      </c>
      <c r="B24" s="67"/>
      <c r="C24" s="67"/>
      <c r="D24" s="67"/>
      <c r="E24" s="67"/>
      <c r="F24" s="68"/>
      <c r="G24" s="48">
        <v>1615</v>
      </c>
      <c r="H24" s="52"/>
    </row>
    <row r="25" spans="1:8" ht="13.5" thickBot="1">
      <c r="A25" s="44" t="s">
        <v>122</v>
      </c>
      <c r="B25" s="67"/>
      <c r="C25" s="67"/>
      <c r="D25" s="67"/>
      <c r="E25" s="67"/>
      <c r="F25" s="68"/>
      <c r="G25" s="52"/>
      <c r="H25" s="52"/>
    </row>
    <row r="26" spans="1:8" ht="13.5" thickBot="1">
      <c r="A26" s="44" t="s">
        <v>123</v>
      </c>
      <c r="B26" s="67"/>
      <c r="C26" s="67"/>
      <c r="D26" s="67"/>
      <c r="E26" s="67"/>
      <c r="F26" s="68"/>
      <c r="G26" s="52"/>
      <c r="H26" s="52"/>
    </row>
    <row r="27" spans="1:8" ht="13.5" thickBot="1">
      <c r="A27" s="44" t="s">
        <v>124</v>
      </c>
      <c r="B27" s="67"/>
      <c r="C27" s="67"/>
      <c r="D27" s="67"/>
      <c r="E27" s="67"/>
      <c r="F27" s="68"/>
      <c r="G27" s="52"/>
      <c r="H27" s="52"/>
    </row>
    <row r="28" spans="1:8" ht="13.5" thickBot="1">
      <c r="A28" s="44" t="s">
        <v>125</v>
      </c>
      <c r="B28" s="67"/>
      <c r="C28" s="67"/>
      <c r="D28" s="67"/>
      <c r="E28" s="67"/>
      <c r="F28" s="68"/>
      <c r="G28" s="47">
        <v>21487</v>
      </c>
      <c r="H28" s="47">
        <v>23620</v>
      </c>
    </row>
    <row r="29" spans="1:8" ht="13.5" thickBot="1">
      <c r="A29" s="65" t="s">
        <v>126</v>
      </c>
      <c r="B29" s="66"/>
      <c r="C29" s="66"/>
      <c r="D29" s="66"/>
      <c r="E29" s="66"/>
      <c r="F29" s="45"/>
      <c r="G29" s="60"/>
      <c r="H29" s="61"/>
    </row>
    <row r="30" spans="1:8" ht="22.5" customHeight="1" thickBot="1">
      <c r="A30" s="65" t="s">
        <v>127</v>
      </c>
      <c r="B30" s="66"/>
      <c r="C30" s="66"/>
      <c r="D30" s="66"/>
      <c r="E30" s="66"/>
      <c r="F30" s="45"/>
      <c r="G30" s="60"/>
      <c r="H30" s="61"/>
    </row>
    <row r="31" spans="1:8" ht="13.5" thickBot="1">
      <c r="A31" s="65" t="s">
        <v>128</v>
      </c>
      <c r="B31" s="66"/>
      <c r="C31" s="66"/>
      <c r="D31" s="66"/>
      <c r="E31" s="66"/>
      <c r="F31" s="45"/>
      <c r="G31" s="60"/>
      <c r="H31" s="61"/>
    </row>
    <row r="32" spans="1:8" ht="13.5" thickBot="1">
      <c r="A32" s="65" t="s">
        <v>129</v>
      </c>
      <c r="B32" s="66"/>
      <c r="C32" s="66"/>
      <c r="D32" s="66"/>
      <c r="E32" s="66"/>
      <c r="F32" s="45"/>
      <c r="G32" s="60"/>
      <c r="H32" s="61"/>
    </row>
    <row r="33" spans="1:8" ht="13.5" thickBot="1">
      <c r="A33" s="65" t="s">
        <v>130</v>
      </c>
      <c r="B33" s="66"/>
      <c r="C33" s="66"/>
      <c r="D33" s="66"/>
      <c r="E33" s="66"/>
      <c r="F33" s="45"/>
      <c r="G33" s="60"/>
      <c r="H33" s="61"/>
    </row>
    <row r="34" spans="1:8" ht="13.5" thickBot="1">
      <c r="A34" s="62" t="s">
        <v>131</v>
      </c>
      <c r="B34" s="63"/>
      <c r="C34" s="63"/>
      <c r="D34" s="63"/>
      <c r="E34" s="63"/>
      <c r="F34" s="64"/>
      <c r="G34" s="55" t="s">
        <v>98</v>
      </c>
      <c r="H34" s="55" t="s">
        <v>195</v>
      </c>
    </row>
    <row r="35" spans="1:8" ht="13.5" thickBot="1">
      <c r="A35" s="65" t="s">
        <v>132</v>
      </c>
      <c r="B35" s="66"/>
      <c r="C35" s="66"/>
      <c r="D35" s="66"/>
      <c r="E35" s="66"/>
      <c r="F35" s="45"/>
      <c r="G35" s="47">
        <v>517265</v>
      </c>
      <c r="H35" s="47">
        <v>495294</v>
      </c>
    </row>
    <row r="36" spans="1:8" ht="13.5" thickBot="1">
      <c r="A36" s="44" t="s">
        <v>133</v>
      </c>
      <c r="B36" s="67"/>
      <c r="C36" s="67"/>
      <c r="D36" s="67"/>
      <c r="E36" s="67"/>
      <c r="F36" s="68"/>
      <c r="G36" s="48">
        <v>332183</v>
      </c>
      <c r="H36" s="48">
        <v>301980</v>
      </c>
    </row>
    <row r="37" spans="1:8" ht="13.5" thickBot="1">
      <c r="A37" s="38"/>
      <c r="B37" s="44" t="s">
        <v>134</v>
      </c>
      <c r="C37" s="67"/>
      <c r="D37" s="67"/>
      <c r="E37" s="67"/>
      <c r="F37" s="68"/>
      <c r="G37" s="52"/>
      <c r="H37" s="52"/>
    </row>
    <row r="38" spans="1:8" ht="13.5" thickBot="1">
      <c r="A38" s="38"/>
      <c r="B38" s="44" t="s">
        <v>135</v>
      </c>
      <c r="C38" s="67"/>
      <c r="D38" s="67"/>
      <c r="E38" s="67"/>
      <c r="F38" s="68"/>
      <c r="G38" s="52"/>
      <c r="H38" s="52"/>
    </row>
    <row r="39" spans="1:8" ht="13.5" thickBot="1">
      <c r="A39" s="38"/>
      <c r="B39" s="44" t="s">
        <v>136</v>
      </c>
      <c r="C39" s="67"/>
      <c r="D39" s="67"/>
      <c r="E39" s="67"/>
      <c r="F39" s="68"/>
      <c r="G39" s="52"/>
      <c r="H39" s="52"/>
    </row>
    <row r="40" spans="1:8" ht="13.5" thickBot="1">
      <c r="A40" s="38"/>
      <c r="B40" s="44" t="s">
        <v>137</v>
      </c>
      <c r="C40" s="67"/>
      <c r="D40" s="67"/>
      <c r="E40" s="67"/>
      <c r="F40" s="68"/>
      <c r="G40" s="48">
        <v>304734</v>
      </c>
      <c r="H40" s="48">
        <v>284492</v>
      </c>
    </row>
    <row r="41" spans="1:8" ht="13.5" thickBot="1">
      <c r="A41" s="38"/>
      <c r="B41" s="44" t="s">
        <v>138</v>
      </c>
      <c r="C41" s="67"/>
      <c r="D41" s="67"/>
      <c r="E41" s="67"/>
      <c r="F41" s="68"/>
      <c r="G41" s="48">
        <v>27449</v>
      </c>
      <c r="H41" s="48">
        <v>17488</v>
      </c>
    </row>
    <row r="42" spans="1:8" ht="13.5" thickBot="1">
      <c r="A42" s="44" t="s">
        <v>139</v>
      </c>
      <c r="B42" s="67"/>
      <c r="C42" s="67"/>
      <c r="D42" s="68"/>
      <c r="E42" s="44" t="s">
        <v>140</v>
      </c>
      <c r="F42" s="68"/>
      <c r="G42" s="48">
        <v>27251</v>
      </c>
      <c r="H42" s="48">
        <v>17290</v>
      </c>
    </row>
    <row r="43" spans="1:8" ht="22.5" customHeight="1" thickBot="1">
      <c r="A43" s="44"/>
      <c r="B43" s="67"/>
      <c r="C43" s="67"/>
      <c r="D43" s="68"/>
      <c r="E43" s="44" t="s">
        <v>141</v>
      </c>
      <c r="F43" s="68"/>
      <c r="G43" s="52">
        <v>198</v>
      </c>
      <c r="H43" s="52">
        <v>198</v>
      </c>
    </row>
    <row r="44" spans="1:8" ht="13.5" thickBot="1">
      <c r="A44" s="44" t="s">
        <v>142</v>
      </c>
      <c r="B44" s="67"/>
      <c r="C44" s="67"/>
      <c r="D44" s="67"/>
      <c r="E44" s="67"/>
      <c r="F44" s="68"/>
      <c r="G44" s="48">
        <v>185082</v>
      </c>
      <c r="H44" s="48">
        <v>193314</v>
      </c>
    </row>
    <row r="45" spans="1:8" ht="13.5" thickBot="1">
      <c r="A45" s="38" t="s">
        <v>143</v>
      </c>
      <c r="B45" s="44" t="s">
        <v>144</v>
      </c>
      <c r="C45" s="67"/>
      <c r="D45" s="67"/>
      <c r="E45" s="67"/>
      <c r="F45" s="68"/>
      <c r="G45" s="48">
        <v>113627</v>
      </c>
      <c r="H45" s="48">
        <v>108232</v>
      </c>
    </row>
    <row r="46" spans="1:8" ht="22.5" customHeight="1" thickBot="1">
      <c r="A46" s="38"/>
      <c r="B46" s="44" t="s">
        <v>145</v>
      </c>
      <c r="C46" s="67"/>
      <c r="D46" s="67"/>
      <c r="E46" s="67"/>
      <c r="F46" s="68"/>
      <c r="G46" s="52"/>
      <c r="H46" s="52"/>
    </row>
    <row r="47" spans="1:8" ht="13.5" thickBot="1">
      <c r="A47" s="38"/>
      <c r="B47" s="44" t="s">
        <v>146</v>
      </c>
      <c r="C47" s="67"/>
      <c r="D47" s="67"/>
      <c r="E47" s="67"/>
      <c r="F47" s="68"/>
      <c r="G47" s="48">
        <v>71455</v>
      </c>
      <c r="H47" s="48">
        <v>85082</v>
      </c>
    </row>
    <row r="48" spans="1:8" ht="13.5" thickBot="1">
      <c r="A48" s="38"/>
      <c r="B48" s="44" t="s">
        <v>147</v>
      </c>
      <c r="C48" s="67"/>
      <c r="D48" s="67"/>
      <c r="E48" s="67"/>
      <c r="F48" s="68"/>
      <c r="G48" s="52"/>
      <c r="H48" s="52"/>
    </row>
    <row r="49" spans="1:8" ht="13.5" thickBot="1">
      <c r="A49" s="44" t="s">
        <v>148</v>
      </c>
      <c r="B49" s="67"/>
      <c r="C49" s="67"/>
      <c r="D49" s="67"/>
      <c r="E49" s="67"/>
      <c r="F49" s="68"/>
      <c r="G49" s="48">
        <v>517265</v>
      </c>
      <c r="H49" s="48">
        <v>495294</v>
      </c>
    </row>
    <row r="50" spans="1:8" ht="13.5" thickBot="1">
      <c r="A50" s="44" t="s">
        <v>149</v>
      </c>
      <c r="B50" s="67"/>
      <c r="C50" s="67"/>
      <c r="D50" s="67"/>
      <c r="E50" s="67"/>
      <c r="F50" s="68"/>
      <c r="G50" s="52"/>
      <c r="H50" s="52"/>
    </row>
    <row r="51" spans="1:8" ht="13.5" thickBot="1">
      <c r="A51" s="44" t="s">
        <v>150</v>
      </c>
      <c r="B51" s="67"/>
      <c r="C51" s="67"/>
      <c r="D51" s="67"/>
      <c r="E51" s="67"/>
      <c r="F51" s="68"/>
      <c r="G51" s="52"/>
      <c r="H51" s="52"/>
    </row>
    <row r="52" spans="1:8" ht="13.5" thickBot="1">
      <c r="A52" s="65" t="s">
        <v>151</v>
      </c>
      <c r="B52" s="66"/>
      <c r="C52" s="66"/>
      <c r="D52" s="66"/>
      <c r="E52" s="66"/>
      <c r="F52" s="45"/>
      <c r="G52" s="47">
        <v>517265</v>
      </c>
      <c r="H52" s="47">
        <v>495294</v>
      </c>
    </row>
    <row r="53" spans="1:8" ht="13.5" thickBot="1">
      <c r="A53" s="44" t="s">
        <v>152</v>
      </c>
      <c r="B53" s="67"/>
      <c r="C53" s="67"/>
      <c r="D53" s="67"/>
      <c r="E53" s="67"/>
      <c r="F53" s="68"/>
      <c r="G53" s="48">
        <v>457834</v>
      </c>
      <c r="H53" s="48">
        <v>478193</v>
      </c>
    </row>
    <row r="54" spans="1:8" ht="13.5" thickBot="1">
      <c r="A54" s="44"/>
      <c r="B54" s="68"/>
      <c r="C54" s="44" t="s">
        <v>153</v>
      </c>
      <c r="D54" s="67"/>
      <c r="E54" s="67"/>
      <c r="F54" s="68"/>
      <c r="G54" s="48">
        <v>345074</v>
      </c>
      <c r="H54" s="48">
        <v>345075</v>
      </c>
    </row>
    <row r="55" spans="1:8" ht="13.5" thickBot="1">
      <c r="A55" s="44"/>
      <c r="B55" s="68"/>
      <c r="C55" s="44" t="s">
        <v>154</v>
      </c>
      <c r="D55" s="67"/>
      <c r="E55" s="67"/>
      <c r="F55" s="68"/>
      <c r="G55" s="52"/>
      <c r="H55" s="52"/>
    </row>
    <row r="56" spans="1:8" ht="13.5" thickBot="1">
      <c r="A56" s="44"/>
      <c r="B56" s="68"/>
      <c r="C56" s="44" t="s">
        <v>155</v>
      </c>
      <c r="D56" s="67"/>
      <c r="E56" s="67"/>
      <c r="F56" s="68"/>
      <c r="G56" s="48">
        <v>64304</v>
      </c>
      <c r="H56" s="48">
        <v>50078</v>
      </c>
    </row>
    <row r="57" spans="1:8" ht="13.5" thickBot="1">
      <c r="A57" s="44"/>
      <c r="B57" s="68"/>
      <c r="C57" s="44" t="s">
        <v>156</v>
      </c>
      <c r="D57" s="67"/>
      <c r="E57" s="67"/>
      <c r="F57" s="68"/>
      <c r="G57" s="52"/>
      <c r="H57" s="52"/>
    </row>
    <row r="58" spans="1:8" ht="13.5" thickBot="1">
      <c r="A58" s="44"/>
      <c r="B58" s="68"/>
      <c r="C58" s="44" t="s">
        <v>157</v>
      </c>
      <c r="D58" s="67"/>
      <c r="E58" s="67"/>
      <c r="F58" s="68"/>
      <c r="G58" s="48">
        <v>48456</v>
      </c>
      <c r="H58" s="48">
        <v>106240</v>
      </c>
    </row>
    <row r="59" spans="1:8" ht="13.5" thickBot="1">
      <c r="A59" s="44"/>
      <c r="B59" s="68"/>
      <c r="C59" s="44" t="s">
        <v>158</v>
      </c>
      <c r="D59" s="67"/>
      <c r="E59" s="67"/>
      <c r="F59" s="68"/>
      <c r="G59" s="52"/>
      <c r="H59" s="52"/>
    </row>
    <row r="60" spans="1:8" ht="13.5" thickBot="1">
      <c r="A60" s="44"/>
      <c r="B60" s="68"/>
      <c r="C60" s="44" t="s">
        <v>159</v>
      </c>
      <c r="D60" s="67"/>
      <c r="E60" s="67"/>
      <c r="F60" s="68"/>
      <c r="G60" s="52"/>
      <c r="H60" s="48">
        <v>23200</v>
      </c>
    </row>
    <row r="61" spans="1:8" ht="13.5" thickBot="1">
      <c r="A61" s="44" t="s">
        <v>160</v>
      </c>
      <c r="B61" s="67"/>
      <c r="C61" s="67"/>
      <c r="D61" s="67"/>
      <c r="E61" s="67"/>
      <c r="F61" s="68"/>
      <c r="G61" s="48">
        <v>59431</v>
      </c>
      <c r="H61" s="48">
        <v>17101</v>
      </c>
    </row>
    <row r="62" spans="1:8" ht="13.5" thickBot="1">
      <c r="A62" s="44"/>
      <c r="B62" s="68"/>
      <c r="C62" s="44" t="s">
        <v>161</v>
      </c>
      <c r="D62" s="67"/>
      <c r="E62" s="67"/>
      <c r="F62" s="68"/>
      <c r="G62" s="48">
        <v>3763</v>
      </c>
      <c r="H62" s="52"/>
    </row>
    <row r="63" spans="1:8" ht="13.5" thickBot="1">
      <c r="A63" s="44"/>
      <c r="B63" s="68"/>
      <c r="C63" s="44" t="s">
        <v>162</v>
      </c>
      <c r="D63" s="67"/>
      <c r="E63" s="67"/>
      <c r="F63" s="68"/>
      <c r="G63" s="48">
        <v>12198</v>
      </c>
      <c r="H63" s="52"/>
    </row>
    <row r="64" spans="1:8" ht="23.25" thickBot="1">
      <c r="A64" s="44"/>
      <c r="B64" s="67"/>
      <c r="C64" s="67"/>
      <c r="D64" s="67"/>
      <c r="E64" s="68"/>
      <c r="F64" s="38" t="s">
        <v>163</v>
      </c>
      <c r="G64" s="52">
        <v>75</v>
      </c>
      <c r="H64" s="52"/>
    </row>
    <row r="65" spans="1:8" ht="45.75" thickBot="1">
      <c r="A65" s="44"/>
      <c r="B65" s="67"/>
      <c r="C65" s="67"/>
      <c r="D65" s="67"/>
      <c r="E65" s="68"/>
      <c r="F65" s="38" t="s">
        <v>164</v>
      </c>
      <c r="G65" s="48">
        <v>12123</v>
      </c>
      <c r="H65" s="52"/>
    </row>
    <row r="66" spans="1:8" ht="13.5" thickBot="1">
      <c r="A66" s="44"/>
      <c r="B66" s="68"/>
      <c r="C66" s="44" t="s">
        <v>165</v>
      </c>
      <c r="D66" s="67"/>
      <c r="E66" s="67"/>
      <c r="F66" s="68"/>
      <c r="G66" s="48">
        <v>43470</v>
      </c>
      <c r="H66" s="48">
        <v>17101</v>
      </c>
    </row>
    <row r="67" spans="1:8" ht="45.75" thickBot="1">
      <c r="A67" s="44"/>
      <c r="B67" s="67"/>
      <c r="C67" s="67"/>
      <c r="D67" s="67"/>
      <c r="E67" s="68"/>
      <c r="F67" s="38" t="s">
        <v>166</v>
      </c>
      <c r="G67" s="48">
        <v>16851</v>
      </c>
      <c r="H67" s="48">
        <v>1361</v>
      </c>
    </row>
    <row r="68" spans="1:8" ht="147" thickBot="1">
      <c r="A68" s="44"/>
      <c r="B68" s="67"/>
      <c r="C68" s="67"/>
      <c r="D68" s="67"/>
      <c r="E68" s="68"/>
      <c r="F68" s="38" t="s">
        <v>167</v>
      </c>
      <c r="G68" s="42"/>
      <c r="H68" s="42"/>
    </row>
    <row r="69" spans="1:8" ht="45.75" thickBot="1">
      <c r="A69" s="44"/>
      <c r="B69" s="67"/>
      <c r="C69" s="67"/>
      <c r="D69" s="67"/>
      <c r="E69" s="68"/>
      <c r="F69" s="38" t="s">
        <v>168</v>
      </c>
      <c r="G69" s="41">
        <v>11268</v>
      </c>
      <c r="H69" s="41">
        <v>8665</v>
      </c>
    </row>
    <row r="70" spans="1:8" ht="68.25" thickBot="1">
      <c r="A70" s="44"/>
      <c r="B70" s="67"/>
      <c r="C70" s="67"/>
      <c r="D70" s="67"/>
      <c r="E70" s="68"/>
      <c r="F70" s="38" t="s">
        <v>169</v>
      </c>
      <c r="G70" s="41">
        <v>12118</v>
      </c>
      <c r="H70" s="41">
        <v>6192</v>
      </c>
    </row>
    <row r="71" spans="1:8" ht="79.5" thickBot="1">
      <c r="A71" s="44"/>
      <c r="B71" s="67"/>
      <c r="C71" s="67"/>
      <c r="D71" s="67"/>
      <c r="E71" s="68"/>
      <c r="F71" s="38" t="s">
        <v>170</v>
      </c>
      <c r="G71" s="41">
        <v>3233</v>
      </c>
      <c r="H71" s="42">
        <v>92</v>
      </c>
    </row>
    <row r="72" spans="1:8" ht="45.75" thickBot="1">
      <c r="A72" s="44"/>
      <c r="B72" s="67"/>
      <c r="C72" s="67"/>
      <c r="D72" s="67"/>
      <c r="E72" s="68"/>
      <c r="F72" s="38" t="s">
        <v>171</v>
      </c>
      <c r="G72" s="42"/>
      <c r="H72" s="42">
        <v>791</v>
      </c>
    </row>
    <row r="73" spans="1:8" ht="13.5" thickBot="1">
      <c r="A73" s="38"/>
      <c r="B73" s="44" t="s">
        <v>172</v>
      </c>
      <c r="C73" s="67"/>
      <c r="D73" s="67"/>
      <c r="E73" s="67"/>
      <c r="F73" s="68"/>
      <c r="G73" s="52"/>
      <c r="H73" s="52"/>
    </row>
    <row r="74" spans="1:8" ht="13.5" thickBot="1">
      <c r="A74" s="44" t="s">
        <v>173</v>
      </c>
      <c r="B74" s="67"/>
      <c r="C74" s="67"/>
      <c r="D74" s="67"/>
      <c r="E74" s="67"/>
      <c r="F74" s="68"/>
      <c r="G74" s="58"/>
      <c r="H74" s="58"/>
    </row>
  </sheetData>
  <mergeCells count="96">
    <mergeCell ref="B73:F73"/>
    <mergeCell ref="A74:F74"/>
    <mergeCell ref="A69:E69"/>
    <mergeCell ref="A70:E70"/>
    <mergeCell ref="A71:E71"/>
    <mergeCell ref="A72:E72"/>
    <mergeCell ref="A66:B66"/>
    <mergeCell ref="C66:F66"/>
    <mergeCell ref="A67:E67"/>
    <mergeCell ref="A68:E68"/>
    <mergeCell ref="A63:B63"/>
    <mergeCell ref="C63:F63"/>
    <mergeCell ref="A64:E64"/>
    <mergeCell ref="A65:E65"/>
    <mergeCell ref="A60:B60"/>
    <mergeCell ref="C60:F60"/>
    <mergeCell ref="A61:F61"/>
    <mergeCell ref="A62:B62"/>
    <mergeCell ref="C62:F62"/>
    <mergeCell ref="A58:B58"/>
    <mergeCell ref="C58:F58"/>
    <mergeCell ref="A59:B59"/>
    <mergeCell ref="C59:F59"/>
    <mergeCell ref="A56:B56"/>
    <mergeCell ref="C56:F56"/>
    <mergeCell ref="A57:B57"/>
    <mergeCell ref="C57:F57"/>
    <mergeCell ref="A54:B54"/>
    <mergeCell ref="C54:F54"/>
    <mergeCell ref="A55:B55"/>
    <mergeCell ref="C55:F55"/>
    <mergeCell ref="A50:F50"/>
    <mergeCell ref="A51:F51"/>
    <mergeCell ref="A52:F52"/>
    <mergeCell ref="A53:F53"/>
    <mergeCell ref="B46:F46"/>
    <mergeCell ref="B47:F47"/>
    <mergeCell ref="B48:F48"/>
    <mergeCell ref="A49:F49"/>
    <mergeCell ref="A43:D43"/>
    <mergeCell ref="E43:F43"/>
    <mergeCell ref="A44:F44"/>
    <mergeCell ref="B45:F45"/>
    <mergeCell ref="B40:F40"/>
    <mergeCell ref="B41:F41"/>
    <mergeCell ref="A42:D42"/>
    <mergeCell ref="E42:F42"/>
    <mergeCell ref="A36:F36"/>
    <mergeCell ref="B37:F37"/>
    <mergeCell ref="B38:F38"/>
    <mergeCell ref="B39:F39"/>
    <mergeCell ref="A32:F32"/>
    <mergeCell ref="A33:F33"/>
    <mergeCell ref="A34:F34"/>
    <mergeCell ref="A35:F35"/>
    <mergeCell ref="A28:F28"/>
    <mergeCell ref="A29:F29"/>
    <mergeCell ref="A30:F30"/>
    <mergeCell ref="A31:F31"/>
    <mergeCell ref="A24:F24"/>
    <mergeCell ref="A25:F25"/>
    <mergeCell ref="A26:F26"/>
    <mergeCell ref="A27:F27"/>
    <mergeCell ref="A20:F20"/>
    <mergeCell ref="A21:F21"/>
    <mergeCell ref="A22:F22"/>
    <mergeCell ref="A23:F23"/>
    <mergeCell ref="A17:C17"/>
    <mergeCell ref="D17:F17"/>
    <mergeCell ref="A18:F18"/>
    <mergeCell ref="A19:F19"/>
    <mergeCell ref="A15:C15"/>
    <mergeCell ref="D15:F15"/>
    <mergeCell ref="A16:C16"/>
    <mergeCell ref="D16:F16"/>
    <mergeCell ref="A13:C13"/>
    <mergeCell ref="D13:F13"/>
    <mergeCell ref="A14:C14"/>
    <mergeCell ref="D14:F14"/>
    <mergeCell ref="A9:F9"/>
    <mergeCell ref="A10:F10"/>
    <mergeCell ref="A11:F11"/>
    <mergeCell ref="A12:F12"/>
    <mergeCell ref="A7:C7"/>
    <mergeCell ref="D7:F7"/>
    <mergeCell ref="A8:C8"/>
    <mergeCell ref="D8:F8"/>
    <mergeCell ref="A5:C5"/>
    <mergeCell ref="D5:F5"/>
    <mergeCell ref="A6:C6"/>
    <mergeCell ref="D6:F6"/>
    <mergeCell ref="A1:F1"/>
    <mergeCell ref="A2:F2"/>
    <mergeCell ref="A3:F3"/>
    <mergeCell ref="A4:C4"/>
    <mergeCell ref="D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workbookViewId="0" topLeftCell="A1">
      <selection activeCell="H93" sqref="H93:K93"/>
    </sheetView>
  </sheetViews>
  <sheetFormatPr defaultColWidth="9.140625" defaultRowHeight="12.75"/>
  <sheetData>
    <row r="1" spans="2:11" ht="41.25" customHeight="1">
      <c r="B1" s="76" t="s">
        <v>78</v>
      </c>
      <c r="C1" s="76"/>
      <c r="D1" s="76"/>
      <c r="E1" s="76"/>
      <c r="F1" s="76"/>
      <c r="G1" s="76"/>
      <c r="H1" s="76"/>
      <c r="I1" s="76"/>
      <c r="J1" s="76"/>
      <c r="K1" s="76"/>
    </row>
    <row r="2" spans="2:11" ht="12.75">
      <c r="B2" s="77" t="s">
        <v>194</v>
      </c>
      <c r="C2" s="77"/>
      <c r="D2" s="77"/>
      <c r="E2" s="77"/>
      <c r="F2" s="77"/>
      <c r="G2" s="77"/>
      <c r="H2" s="77"/>
      <c r="I2" s="77"/>
      <c r="J2" s="77"/>
      <c r="K2" s="77"/>
    </row>
    <row r="3" spans="2:11" ht="12.75">
      <c r="B3" s="78" t="s">
        <v>196</v>
      </c>
      <c r="C3" s="79"/>
      <c r="D3" s="79"/>
      <c r="E3" s="79"/>
      <c r="F3" s="79"/>
      <c r="G3" s="79"/>
      <c r="H3" s="79"/>
      <c r="I3" s="79"/>
      <c r="J3" s="79"/>
      <c r="K3" s="79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80" t="s">
        <v>0</v>
      </c>
      <c r="C5" s="80"/>
      <c r="D5" s="80"/>
      <c r="E5" s="80"/>
      <c r="F5" s="80"/>
      <c r="G5" s="80"/>
      <c r="H5" s="80"/>
      <c r="I5" s="80"/>
      <c r="J5" s="80"/>
      <c r="K5" s="80"/>
    </row>
    <row r="6" spans="2:11" ht="12.75">
      <c r="B6" s="69" t="s">
        <v>1</v>
      </c>
      <c r="C6" s="70"/>
      <c r="D6" s="71" t="s">
        <v>198</v>
      </c>
      <c r="E6" s="72"/>
      <c r="F6" s="72"/>
      <c r="G6" s="73"/>
      <c r="H6" s="69" t="s">
        <v>2</v>
      </c>
      <c r="I6" s="70"/>
      <c r="J6" s="74" t="s">
        <v>199</v>
      </c>
      <c r="K6" s="75"/>
    </row>
    <row r="7" spans="2:11" ht="12.75">
      <c r="B7" s="69" t="s">
        <v>3</v>
      </c>
      <c r="C7" s="70"/>
      <c r="D7" s="69" t="s">
        <v>197</v>
      </c>
      <c r="E7" s="81"/>
      <c r="F7" s="81"/>
      <c r="G7" s="70"/>
      <c r="H7" s="69" t="s">
        <v>4</v>
      </c>
      <c r="I7" s="70"/>
      <c r="J7" s="69">
        <v>101144609</v>
      </c>
      <c r="K7" s="70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82" t="s">
        <v>5</v>
      </c>
      <c r="C9" s="82"/>
      <c r="D9" s="82"/>
      <c r="E9" s="82"/>
      <c r="F9" s="82"/>
      <c r="G9" s="82"/>
      <c r="H9" s="82"/>
      <c r="I9" s="82"/>
      <c r="J9" s="82"/>
      <c r="K9" s="82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83" t="s">
        <v>6</v>
      </c>
      <c r="C11" s="83"/>
      <c r="D11" s="83"/>
      <c r="E11" s="83"/>
      <c r="F11" s="83"/>
      <c r="G11" s="83"/>
      <c r="H11" s="83"/>
      <c r="I11" s="83"/>
      <c r="J11" s="83"/>
      <c r="K11" s="83"/>
    </row>
    <row r="12" spans="2:11" ht="12.75">
      <c r="B12" s="84" t="s">
        <v>7</v>
      </c>
      <c r="C12" s="85"/>
      <c r="D12" s="86"/>
      <c r="E12" s="7" t="s">
        <v>8</v>
      </c>
      <c r="F12" s="7" t="s">
        <v>9</v>
      </c>
      <c r="G12" s="84" t="s">
        <v>10</v>
      </c>
      <c r="H12" s="85"/>
      <c r="I12" s="86"/>
      <c r="J12" s="7" t="s">
        <v>8</v>
      </c>
      <c r="K12" s="7" t="s">
        <v>9</v>
      </c>
    </row>
    <row r="13" spans="2:11" ht="12.75">
      <c r="B13" s="87" t="s">
        <v>11</v>
      </c>
      <c r="C13" s="88"/>
      <c r="D13" s="89"/>
      <c r="E13" s="35">
        <f>IF('2005-2006'!G36=0,"-",'2005-2006'!G36)</f>
        <v>332183</v>
      </c>
      <c r="F13" s="35">
        <f>IF('2005-2006'!H36=0,"-",'2005-2006'!H36)</f>
        <v>301980</v>
      </c>
      <c r="G13" s="87" t="s">
        <v>12</v>
      </c>
      <c r="H13" s="88"/>
      <c r="I13" s="89"/>
      <c r="J13" s="35">
        <f>IF('2005-2006'!G53=0,"-",'2005-2006'!G53)</f>
        <v>457834</v>
      </c>
      <c r="K13" s="35">
        <f>IF('2005-2006'!H53=0,"-",'2005-2006'!H53)</f>
        <v>478193</v>
      </c>
    </row>
    <row r="14" spans="2:11" ht="12.75">
      <c r="B14" s="90" t="s">
        <v>13</v>
      </c>
      <c r="C14" s="91"/>
      <c r="D14" s="92"/>
      <c r="E14" s="35" t="str">
        <f>IF('2005-2006'!G37=0,"-",'2005-2006'!G37)</f>
        <v>-</v>
      </c>
      <c r="F14" s="35" t="str">
        <f>IF('2005-2006'!H37=0,"-",'2005-2006'!H37)</f>
        <v>-</v>
      </c>
      <c r="G14" s="99" t="s">
        <v>80</v>
      </c>
      <c r="H14" s="100"/>
      <c r="I14" s="101"/>
      <c r="J14" s="35">
        <f>IF('2005-2006'!G54=0,"-",'2005-2006'!G54)</f>
        <v>345074</v>
      </c>
      <c r="K14" s="35">
        <f>IF('2005-2006'!H54=0,"-",'2005-2006'!H54)</f>
        <v>345075</v>
      </c>
    </row>
    <row r="15" spans="2:11" ht="12.75">
      <c r="B15" s="93" t="s">
        <v>14</v>
      </c>
      <c r="C15" s="94"/>
      <c r="D15" s="95"/>
      <c r="E15" s="35" t="str">
        <f>IF('2005-2006'!G38=0,"-",'2005-2006'!G38)</f>
        <v>-</v>
      </c>
      <c r="F15" s="35" t="str">
        <f>IF('2005-2006'!H38=0,"-",'2005-2006'!H38)</f>
        <v>-</v>
      </c>
      <c r="G15" s="96" t="s">
        <v>15</v>
      </c>
      <c r="H15" s="97"/>
      <c r="I15" s="98"/>
      <c r="J15" s="35" t="str">
        <f>IF('2005-2006'!G55=0,"-",'2005-2006'!G55)</f>
        <v>-</v>
      </c>
      <c r="K15" s="35" t="str">
        <f>IF('2005-2006'!H55=0,"-",'2005-2006'!H55)</f>
        <v>-</v>
      </c>
    </row>
    <row r="16" spans="2:11" ht="12.75">
      <c r="B16" s="96" t="s">
        <v>16</v>
      </c>
      <c r="C16" s="97"/>
      <c r="D16" s="98"/>
      <c r="E16" s="35" t="str">
        <f>IF('2005-2006'!G39=0,"-",'2005-2006'!G39)</f>
        <v>-</v>
      </c>
      <c r="F16" s="35" t="str">
        <f>IF('2005-2006'!H39=0,"-",'2005-2006'!H39)</f>
        <v>-</v>
      </c>
      <c r="G16" s="96" t="s">
        <v>17</v>
      </c>
      <c r="H16" s="97"/>
      <c r="I16" s="98"/>
      <c r="J16" s="35">
        <f>IF('2005-2006'!G56=0,"-",'2005-2006'!G56)</f>
        <v>64304</v>
      </c>
      <c r="K16" s="35">
        <f>IF('2005-2006'!H56=0,"-",'2005-2006'!H56)</f>
        <v>50078</v>
      </c>
    </row>
    <row r="17" spans="2:11" ht="12.75" customHeight="1">
      <c r="B17" s="102" t="s">
        <v>62</v>
      </c>
      <c r="C17" s="103"/>
      <c r="D17" s="104"/>
      <c r="E17" s="108">
        <f>IF('2005-2006'!G40=0,"-",'2005-2006'!G40)</f>
        <v>304734</v>
      </c>
      <c r="F17" s="108">
        <f>IF('2005-2006'!H40=0,"-",'2005-2006'!H40)</f>
        <v>284492</v>
      </c>
      <c r="G17" s="96" t="s">
        <v>18</v>
      </c>
      <c r="H17" s="97"/>
      <c r="I17" s="98"/>
      <c r="J17" s="35" t="str">
        <f>IF('2005-2006'!G57=0,"-",'2005-2006'!G57)</f>
        <v>-</v>
      </c>
      <c r="K17" s="35" t="str">
        <f>IF('2005-2006'!H57=0,"-",'2005-2006'!H57)</f>
        <v>-</v>
      </c>
    </row>
    <row r="18" spans="2:11" ht="12.75">
      <c r="B18" s="105"/>
      <c r="C18" s="106"/>
      <c r="D18" s="107"/>
      <c r="E18" s="109"/>
      <c r="F18" s="109"/>
      <c r="G18" s="96" t="s">
        <v>63</v>
      </c>
      <c r="H18" s="97"/>
      <c r="I18" s="98"/>
      <c r="J18" s="35">
        <f>IF('2005-2006'!G58=0,"-",'2005-2006'!G58)</f>
        <v>48456</v>
      </c>
      <c r="K18" s="35">
        <f>IF('2005-2006'!H58=0,"-",'2005-2006'!H58)</f>
        <v>106240</v>
      </c>
    </row>
    <row r="19" spans="2:11" ht="12.75">
      <c r="B19" s="90" t="s">
        <v>19</v>
      </c>
      <c r="C19" s="91"/>
      <c r="D19" s="92"/>
      <c r="E19" s="35">
        <f>IF('2005-2006'!G41=0,"-",'2005-2006'!G41)</f>
        <v>27449</v>
      </c>
      <c r="F19" s="35">
        <f>IF('2005-2006'!H41=0,"-",'2005-2006'!H41)</f>
        <v>17488</v>
      </c>
      <c r="G19" s="96" t="s">
        <v>20</v>
      </c>
      <c r="H19" s="97"/>
      <c r="I19" s="98"/>
      <c r="J19" s="35" t="str">
        <f>IF('2005-2006'!G59=0,"-",'2005-2006'!G59)</f>
        <v>-</v>
      </c>
      <c r="K19" s="35" t="str">
        <f>IF('2005-2006'!H59=0,"-",'2005-2006'!H59)</f>
        <v>-</v>
      </c>
    </row>
    <row r="20" spans="2:11" ht="12.75">
      <c r="B20" s="87" t="s">
        <v>24</v>
      </c>
      <c r="C20" s="88"/>
      <c r="D20" s="89"/>
      <c r="E20" s="34">
        <f>IF('2005-2006'!G44=0,"-",'2005-2006'!G44)</f>
        <v>185082</v>
      </c>
      <c r="F20" s="34">
        <f>IF('2005-2006'!H44=0,"-",'2005-2006'!H44)</f>
        <v>193314</v>
      </c>
      <c r="G20" s="96" t="s">
        <v>21</v>
      </c>
      <c r="H20" s="97"/>
      <c r="I20" s="98"/>
      <c r="J20" s="35" t="str">
        <f>IF('2005-2006'!G60=0,"-",'2005-2006'!G60)</f>
        <v>-</v>
      </c>
      <c r="K20" s="35">
        <f>IF('2005-2006'!H60=0,"-",'2005-2006'!H60)</f>
        <v>23200</v>
      </c>
    </row>
    <row r="21" spans="2:11" ht="12.75" customHeight="1">
      <c r="B21" s="96" t="s">
        <v>26</v>
      </c>
      <c r="C21" s="97"/>
      <c r="D21" s="98"/>
      <c r="E21" s="35">
        <f>IF('2005-2006'!G45=0,"-",'2005-2006'!G45)</f>
        <v>113627</v>
      </c>
      <c r="F21" s="35">
        <f>IF('2005-2006'!H45=0,"-",'2005-2006'!H45)</f>
        <v>108232</v>
      </c>
      <c r="G21" s="110" t="s">
        <v>22</v>
      </c>
      <c r="H21" s="111"/>
      <c r="I21" s="112"/>
      <c r="J21" s="108">
        <f>IF('2005-2006'!G61=0,"-",'2005-2006'!G61)</f>
        <v>59431</v>
      </c>
      <c r="K21" s="108">
        <f>IF('2005-2006'!H61=0,"-",'2005-2006'!H61)</f>
        <v>17101</v>
      </c>
    </row>
    <row r="22" spans="2:11" ht="46.5" customHeight="1">
      <c r="B22" s="116" t="s">
        <v>64</v>
      </c>
      <c r="C22" s="117"/>
      <c r="D22" s="118"/>
      <c r="E22" s="35" t="str">
        <f>IF('2005-2006'!G46=0,"-",'2005-2006'!G46)</f>
        <v>-</v>
      </c>
      <c r="F22" s="35" t="str">
        <f>IF('2005-2006'!H46=0,"-",'2005-2006'!H46)</f>
        <v>-</v>
      </c>
      <c r="G22" s="113"/>
      <c r="H22" s="114"/>
      <c r="I22" s="115"/>
      <c r="J22" s="109"/>
      <c r="K22" s="109"/>
    </row>
    <row r="23" spans="2:11" ht="12.75">
      <c r="B23" s="96" t="s">
        <v>65</v>
      </c>
      <c r="C23" s="97"/>
      <c r="D23" s="98"/>
      <c r="E23" s="35">
        <f>IF('2005-2006'!G47=0,"-",'2005-2006'!G47)</f>
        <v>71455</v>
      </c>
      <c r="F23" s="35">
        <f>IF('2005-2006'!H47=0,"-",'2005-2006'!H47)</f>
        <v>85082</v>
      </c>
      <c r="G23" s="90" t="s">
        <v>23</v>
      </c>
      <c r="H23" s="91"/>
      <c r="I23" s="92"/>
      <c r="J23" s="35">
        <f>IF('2005-2006'!G62=0,"-",'2005-2006'!G62)</f>
        <v>3763</v>
      </c>
      <c r="K23" s="35" t="str">
        <f>IF('2005-2006'!H62=0,"-",'2005-2006'!H62)</f>
        <v>-</v>
      </c>
    </row>
    <row r="24" spans="2:11" ht="12.75">
      <c r="B24" s="90" t="s">
        <v>28</v>
      </c>
      <c r="C24" s="91"/>
      <c r="D24" s="92"/>
      <c r="E24" s="35" t="str">
        <f>IF('2005-2006'!G48=0,"-",'2005-2006'!G48)</f>
        <v>-</v>
      </c>
      <c r="F24" s="35" t="str">
        <f>IF('2005-2006'!H48=0,"-",'2005-2006'!H48)</f>
        <v>-</v>
      </c>
      <c r="G24" s="90" t="s">
        <v>25</v>
      </c>
      <c r="H24" s="91"/>
      <c r="I24" s="92"/>
      <c r="J24" s="35">
        <f>IF('2005-2006'!G63=0,"-",'2005-2006'!G63)</f>
        <v>12198</v>
      </c>
      <c r="K24" s="35" t="str">
        <f>IF('2005-2006'!H63=0,"-",'2005-2006'!H63)</f>
        <v>-</v>
      </c>
    </row>
    <row r="25" spans="2:11" ht="12.75">
      <c r="B25" s="87" t="s">
        <v>29</v>
      </c>
      <c r="C25" s="88"/>
      <c r="D25" s="89"/>
      <c r="E25" s="35">
        <f>IF('2005-2006'!G49=0,"-",'2005-2006'!G49)</f>
        <v>517265</v>
      </c>
      <c r="F25" s="35">
        <f>IF('2005-2006'!H49=0,"-",'2005-2006'!H49)</f>
        <v>495294</v>
      </c>
      <c r="G25" s="96" t="s">
        <v>27</v>
      </c>
      <c r="H25" s="97"/>
      <c r="I25" s="98"/>
      <c r="J25" s="35">
        <f>IF('2005-2006'!G66=0,"-",'2005-2006'!G66)</f>
        <v>43470</v>
      </c>
      <c r="K25" s="35">
        <f>IF('2005-2006'!H66=0,"-",'2005-2006'!H66)</f>
        <v>17101</v>
      </c>
    </row>
    <row r="26" spans="2:11" ht="12.75">
      <c r="B26" s="87" t="s">
        <v>66</v>
      </c>
      <c r="C26" s="88"/>
      <c r="D26" s="89"/>
      <c r="E26" s="35" t="str">
        <f>IF('2005-2006'!G50=0,"-",'2005-2006'!G50)</f>
        <v>-</v>
      </c>
      <c r="F26" s="35" t="str">
        <f>IF('2005-2006'!H50=0,"-",'2005-2006'!H50)</f>
        <v>-</v>
      </c>
      <c r="G26" s="96" t="s">
        <v>30</v>
      </c>
      <c r="H26" s="97"/>
      <c r="I26" s="98"/>
      <c r="J26" s="35" t="str">
        <f>IF('2005-2006'!G73=0,"-",'2005-2006'!G73)</f>
        <v>-</v>
      </c>
      <c r="K26" s="35" t="str">
        <f>IF('2005-2006'!H73=0,"-",'2005-2006'!H73)</f>
        <v>-</v>
      </c>
    </row>
    <row r="27" spans="2:11" ht="12.75" customHeight="1">
      <c r="B27" s="119" t="s">
        <v>32</v>
      </c>
      <c r="C27" s="120"/>
      <c r="D27" s="121"/>
      <c r="E27" s="35">
        <f>IF('2005-2006'!G35=0,"-",'2005-2006'!G35)</f>
        <v>517265</v>
      </c>
      <c r="F27" s="35">
        <f>IF('2005-2006'!H35=0,"-",'2005-2006'!H35)</f>
        <v>495294</v>
      </c>
      <c r="G27" s="122" t="s">
        <v>31</v>
      </c>
      <c r="H27" s="123"/>
      <c r="I27" s="124"/>
      <c r="J27" s="108">
        <f>IF('2005-2006'!G52=0,"-",'2005-2006'!G52)</f>
        <v>517265</v>
      </c>
      <c r="K27" s="108">
        <f>IF('2005-2006'!H52=0,"-",'2005-2006'!H52)</f>
        <v>495294</v>
      </c>
    </row>
    <row r="28" spans="2:11" ht="12.75">
      <c r="B28" s="119" t="s">
        <v>33</v>
      </c>
      <c r="C28" s="120"/>
      <c r="D28" s="121"/>
      <c r="E28" s="35" t="str">
        <f>IF('2005-2006'!G51=0,"-",'2005-2006'!G51)</f>
        <v>-</v>
      </c>
      <c r="F28" s="35" t="str">
        <f>IF('2005-2006'!H51=0,"-",'2005-2006'!H51)</f>
        <v>-</v>
      </c>
      <c r="G28" s="125"/>
      <c r="H28" s="126"/>
      <c r="I28" s="127"/>
      <c r="J28" s="153"/>
      <c r="K28" s="153"/>
    </row>
    <row r="29" spans="7:11" ht="12.75">
      <c r="G29" s="142" t="s">
        <v>192</v>
      </c>
      <c r="H29" s="154"/>
      <c r="I29" s="154"/>
      <c r="J29" s="35" t="str">
        <f>IF('2005-2006'!G74=0,"-",'2005-2006'!G74)</f>
        <v>-</v>
      </c>
      <c r="K29" s="35" t="str">
        <f>IF('2005-2006'!H74=0,"-",'2005-2006'!H74)</f>
        <v>-</v>
      </c>
    </row>
    <row r="30" spans="10:11" ht="12.75">
      <c r="J30" s="40"/>
      <c r="K30" s="39"/>
    </row>
    <row r="31" spans="2:11" ht="12.75" customHeight="1">
      <c r="B31" s="128" t="s">
        <v>67</v>
      </c>
      <c r="C31" s="129"/>
      <c r="D31" s="129"/>
      <c r="E31" s="129"/>
      <c r="F31" s="129"/>
      <c r="G31" s="129" t="s">
        <v>34</v>
      </c>
      <c r="H31" s="129"/>
      <c r="I31" s="129"/>
      <c r="J31" s="129"/>
      <c r="K31" s="129"/>
    </row>
    <row r="32" spans="2:11" ht="12.75" customHeight="1">
      <c r="B32" s="130"/>
      <c r="C32" s="130"/>
      <c r="D32" s="130"/>
      <c r="E32" s="130"/>
      <c r="F32" s="130"/>
      <c r="G32" s="129"/>
      <c r="H32" s="129"/>
      <c r="I32" s="129"/>
      <c r="J32" s="129"/>
      <c r="K32" s="129"/>
    </row>
    <row r="33" spans="2:11" ht="12.75" customHeight="1">
      <c r="B33" s="131" t="s">
        <v>61</v>
      </c>
      <c r="C33" s="131"/>
      <c r="D33" s="131"/>
      <c r="E33" s="132" t="s">
        <v>8</v>
      </c>
      <c r="F33" s="132" t="s">
        <v>9</v>
      </c>
      <c r="G33" s="133" t="s">
        <v>35</v>
      </c>
      <c r="H33" s="134"/>
      <c r="I33" s="134"/>
      <c r="J33" s="132" t="s">
        <v>8</v>
      </c>
      <c r="K33" s="132" t="s">
        <v>9</v>
      </c>
    </row>
    <row r="34" spans="2:11" ht="12.75">
      <c r="B34" s="131"/>
      <c r="C34" s="131"/>
      <c r="D34" s="131"/>
      <c r="E34" s="132"/>
      <c r="F34" s="132"/>
      <c r="G34" s="134"/>
      <c r="H34" s="134"/>
      <c r="I34" s="134"/>
      <c r="J34" s="132"/>
      <c r="K34" s="132"/>
    </row>
    <row r="35" spans="2:11" ht="12.75">
      <c r="B35" s="131"/>
      <c r="C35" s="131"/>
      <c r="D35" s="131"/>
      <c r="E35" s="132"/>
      <c r="F35" s="132"/>
      <c r="G35" s="135" t="s">
        <v>36</v>
      </c>
      <c r="H35" s="135"/>
      <c r="I35" s="135"/>
      <c r="J35" s="35">
        <f>IF('2005-2006'!G3=0,"-",'2005-2006'!G3)</f>
        <v>638684</v>
      </c>
      <c r="K35" s="35">
        <f>IF('2005-2006'!H3=0,"-",'2005-2006'!H3)</f>
        <v>522349</v>
      </c>
    </row>
    <row r="36" spans="2:11" ht="12.75">
      <c r="B36" s="135" t="s">
        <v>37</v>
      </c>
      <c r="C36" s="135"/>
      <c r="D36" s="135"/>
      <c r="E36" s="8" t="s">
        <v>191</v>
      </c>
      <c r="F36" s="8" t="s">
        <v>191</v>
      </c>
      <c r="G36" s="135" t="s">
        <v>40</v>
      </c>
      <c r="H36" s="135"/>
      <c r="I36" s="135"/>
      <c r="J36" s="35">
        <f>IF('2005-2006'!G12=0,"-",'2005-2006'!G12)</f>
        <v>613368</v>
      </c>
      <c r="K36" s="35">
        <f>IF('2005-2006'!H12=0,"-",'2005-2006'!H12)</f>
        <v>531833</v>
      </c>
    </row>
    <row r="37" spans="2:11" ht="12.75">
      <c r="B37" s="135" t="s">
        <v>38</v>
      </c>
      <c r="C37" s="135"/>
      <c r="D37" s="135"/>
      <c r="E37" s="8" t="s">
        <v>191</v>
      </c>
      <c r="F37" s="8" t="s">
        <v>191</v>
      </c>
      <c r="G37" s="135" t="s">
        <v>68</v>
      </c>
      <c r="H37" s="135"/>
      <c r="I37" s="135"/>
      <c r="J37" s="35">
        <f>J35-J36</f>
        <v>25316</v>
      </c>
      <c r="K37" s="35">
        <f>K35-K36</f>
        <v>-9484</v>
      </c>
    </row>
    <row r="38" spans="2:11" ht="12.75">
      <c r="B38" s="136" t="s">
        <v>39</v>
      </c>
      <c r="C38" s="136"/>
      <c r="D38" s="136"/>
      <c r="E38" s="8" t="s">
        <v>191</v>
      </c>
      <c r="F38" s="8" t="s">
        <v>191</v>
      </c>
      <c r="G38" s="135" t="s">
        <v>44</v>
      </c>
      <c r="H38" s="135"/>
      <c r="I38" s="135"/>
      <c r="J38" s="35">
        <f>IF('2005-2006'!G9=0,"-",'2005-2006'!G9)</f>
        <v>362</v>
      </c>
      <c r="K38" s="35">
        <f>IF('2005-2006'!H9=0,"-",'2005-2006'!H9)</f>
        <v>1726</v>
      </c>
    </row>
    <row r="39" spans="2:11" ht="12.75">
      <c r="B39" s="133" t="s">
        <v>69</v>
      </c>
      <c r="C39" s="133"/>
      <c r="D39" s="133"/>
      <c r="E39" s="137" t="s">
        <v>191</v>
      </c>
      <c r="F39" s="137" t="s">
        <v>191</v>
      </c>
      <c r="G39" s="135" t="s">
        <v>46</v>
      </c>
      <c r="H39" s="135"/>
      <c r="I39" s="135"/>
      <c r="J39" s="35">
        <f>IF('2005-2006'!G18=0,"-",'2005-2006'!G18)</f>
        <v>1086</v>
      </c>
      <c r="K39" s="35">
        <f>IF('2005-2006'!H18=0,"-",'2005-2006'!H18)</f>
        <v>33</v>
      </c>
    </row>
    <row r="40" spans="2:11" ht="12.75" customHeight="1">
      <c r="B40" s="133"/>
      <c r="C40" s="133"/>
      <c r="D40" s="133"/>
      <c r="E40" s="137"/>
      <c r="F40" s="137"/>
      <c r="G40" s="138" t="s">
        <v>47</v>
      </c>
      <c r="H40" s="138"/>
      <c r="I40" s="138"/>
      <c r="J40" s="35">
        <f>IF('2005-2006'!G10=0,"-",'2005-2006'!G10)</f>
        <v>1593</v>
      </c>
      <c r="K40" s="35">
        <f>IF('2005-2006'!H10=0,"-",'2005-2006'!H10)</f>
        <v>40124</v>
      </c>
    </row>
    <row r="41" spans="2:11" ht="25.5" customHeight="1">
      <c r="B41" s="139" t="s">
        <v>41</v>
      </c>
      <c r="C41" s="139"/>
      <c r="D41" s="139"/>
      <c r="E41" s="8" t="s">
        <v>191</v>
      </c>
      <c r="F41" s="8" t="s">
        <v>191</v>
      </c>
      <c r="G41" s="138" t="s">
        <v>49</v>
      </c>
      <c r="H41" s="133"/>
      <c r="I41" s="133"/>
      <c r="J41" s="35">
        <f>IF('2005-2006'!G19=0,"-",'2005-2006'!G19)</f>
        <v>3083</v>
      </c>
      <c r="K41" s="35">
        <f>IF('2005-2006'!H19=0,"-",'2005-2006'!H19)</f>
        <v>8713</v>
      </c>
    </row>
    <row r="42" spans="2:11" ht="24.75" customHeight="1">
      <c r="B42" s="139" t="s">
        <v>42</v>
      </c>
      <c r="C42" s="139"/>
      <c r="D42" s="139"/>
      <c r="E42" s="8" t="s">
        <v>191</v>
      </c>
      <c r="F42" s="8" t="s">
        <v>191</v>
      </c>
      <c r="G42" s="139" t="s">
        <v>76</v>
      </c>
      <c r="H42" s="135"/>
      <c r="I42" s="135"/>
      <c r="J42" s="35">
        <f>IF('2005-2006'!G20=0,"-",'2005-2006'!G20)</f>
        <v>23102</v>
      </c>
      <c r="K42" s="35">
        <f>IF('2005-2006'!H20=0,"-",'2005-2006'!H20)</f>
        <v>23620</v>
      </c>
    </row>
    <row r="43" spans="2:11" ht="26.25" customHeight="1">
      <c r="B43" s="135" t="s">
        <v>39</v>
      </c>
      <c r="C43" s="135"/>
      <c r="D43" s="135"/>
      <c r="E43" s="8" t="s">
        <v>191</v>
      </c>
      <c r="F43" s="8" t="s">
        <v>191</v>
      </c>
      <c r="G43" s="116" t="s">
        <v>70</v>
      </c>
      <c r="H43" s="117"/>
      <c r="I43" s="118"/>
      <c r="J43" s="35" t="str">
        <f>IF('2005-2006'!G21=0,"-",'2005-2006'!G21)</f>
        <v>-</v>
      </c>
      <c r="K43" s="35" t="str">
        <f>IF('2005-2006'!H21=0,"-",'2005-2006'!H21)</f>
        <v>-</v>
      </c>
    </row>
    <row r="44" spans="2:11" ht="12.75" customHeight="1">
      <c r="B44" s="133" t="s">
        <v>71</v>
      </c>
      <c r="C44" s="133"/>
      <c r="D44" s="133"/>
      <c r="E44" s="137" t="s">
        <v>191</v>
      </c>
      <c r="F44" s="137" t="s">
        <v>191</v>
      </c>
      <c r="G44" s="133" t="s">
        <v>53</v>
      </c>
      <c r="H44" s="133"/>
      <c r="I44" s="133"/>
      <c r="J44" s="108">
        <f>IF('2005-2006'!G22=0,"-",'2005-2006'!G22)</f>
        <v>23102</v>
      </c>
      <c r="K44" s="108">
        <f>IF('2005-2006'!H22=0,"-",'2005-2006'!H22)</f>
        <v>23620</v>
      </c>
    </row>
    <row r="45" spans="2:11" ht="12.75">
      <c r="B45" s="133"/>
      <c r="C45" s="133"/>
      <c r="D45" s="133"/>
      <c r="E45" s="137"/>
      <c r="F45" s="137"/>
      <c r="G45" s="133"/>
      <c r="H45" s="133"/>
      <c r="I45" s="133"/>
      <c r="J45" s="109"/>
      <c r="K45" s="109"/>
    </row>
    <row r="46" spans="2:11" ht="24.75" customHeight="1">
      <c r="B46" s="139" t="s">
        <v>43</v>
      </c>
      <c r="C46" s="139"/>
      <c r="D46" s="139"/>
      <c r="E46" s="8" t="s">
        <v>191</v>
      </c>
      <c r="F46" s="8" t="s">
        <v>191</v>
      </c>
      <c r="G46" s="140" t="s">
        <v>55</v>
      </c>
      <c r="H46" s="140"/>
      <c r="I46" s="140"/>
      <c r="J46" s="35" t="str">
        <f>IF('2005-2006'!G23=0,"-",'2005-2006'!G23)</f>
        <v>-</v>
      </c>
      <c r="K46" s="35" t="str">
        <f>IF('2005-2006'!H23=0,"-",'2005-2006'!H23)</f>
        <v>-</v>
      </c>
    </row>
    <row r="47" spans="2:11" ht="28.5" customHeight="1">
      <c r="B47" s="139" t="s">
        <v>45</v>
      </c>
      <c r="C47" s="139"/>
      <c r="D47" s="139"/>
      <c r="E47" s="8" t="s">
        <v>191</v>
      </c>
      <c r="F47" s="8" t="s">
        <v>191</v>
      </c>
      <c r="G47" s="141" t="s">
        <v>72</v>
      </c>
      <c r="H47" s="142"/>
      <c r="I47" s="142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135" t="s">
        <v>39</v>
      </c>
      <c r="C48" s="135"/>
      <c r="D48" s="135"/>
      <c r="E48" s="8" t="s">
        <v>191</v>
      </c>
      <c r="F48" s="8" t="s">
        <v>191</v>
      </c>
      <c r="G48" s="142" t="s">
        <v>73</v>
      </c>
      <c r="H48" s="142"/>
      <c r="I48" s="142"/>
      <c r="J48" s="35">
        <f>IF('2005-2006'!G28=0,"-",'2005-2006'!G28)</f>
        <v>21487</v>
      </c>
      <c r="K48" s="35">
        <f>IF('2005-2006'!H28=0,"-",'2005-2006'!H28)</f>
        <v>23620</v>
      </c>
    </row>
    <row r="49" spans="2:11" ht="34.5" customHeight="1">
      <c r="B49" s="143" t="s">
        <v>48</v>
      </c>
      <c r="C49" s="143"/>
      <c r="D49" s="143"/>
      <c r="E49" s="8" t="s">
        <v>191</v>
      </c>
      <c r="F49" s="8" t="s">
        <v>191</v>
      </c>
      <c r="G49" s="141" t="s">
        <v>77</v>
      </c>
      <c r="H49" s="142"/>
      <c r="I49" s="142"/>
      <c r="J49" s="35" t="str">
        <f>IF('2005-2006'!G29=0,"-",'2005-2006'!G29)</f>
        <v>-</v>
      </c>
      <c r="K49" s="35" t="str">
        <f>IF('2005-2006'!H29=0,"-",'2005-2006'!H29)</f>
        <v>-</v>
      </c>
    </row>
    <row r="50" spans="2:11" ht="35.25" customHeight="1">
      <c r="B50" s="143" t="s">
        <v>50</v>
      </c>
      <c r="C50" s="143"/>
      <c r="D50" s="143"/>
      <c r="E50" s="8" t="s">
        <v>191</v>
      </c>
      <c r="F50" s="8" t="s">
        <v>191</v>
      </c>
      <c r="G50" s="144" t="s">
        <v>74</v>
      </c>
      <c r="H50" s="140"/>
      <c r="I50" s="140"/>
      <c r="J50" s="35" t="str">
        <f>IF('2005-2006'!G30=0,"-",'2005-2006'!G30)</f>
        <v>-</v>
      </c>
      <c r="K50" s="35" t="str">
        <f>IF('2005-2006'!H30=0,"-",'2005-2006'!H30)</f>
        <v>-</v>
      </c>
    </row>
    <row r="51" spans="2:11" ht="18" customHeight="1">
      <c r="B51" s="134" t="s">
        <v>51</v>
      </c>
      <c r="C51" s="134"/>
      <c r="D51" s="134"/>
      <c r="E51" s="8" t="s">
        <v>191</v>
      </c>
      <c r="F51" s="8" t="s">
        <v>191</v>
      </c>
      <c r="G51" s="140" t="s">
        <v>75</v>
      </c>
      <c r="H51" s="140"/>
      <c r="I51" s="140"/>
      <c r="J51" s="35" t="str">
        <f>IF('2005-2006'!G31=0,"-",'2005-2006'!G31)</f>
        <v>-</v>
      </c>
      <c r="K51" s="35" t="str">
        <f>IF('2005-2006'!H31=0,"-",'2005-2006'!H31)</f>
        <v>-</v>
      </c>
    </row>
    <row r="52" spans="2:11" ht="15" customHeight="1">
      <c r="B52" s="133" t="s">
        <v>52</v>
      </c>
      <c r="C52" s="133"/>
      <c r="D52" s="133"/>
      <c r="E52" s="137" t="s">
        <v>191</v>
      </c>
      <c r="F52" s="137" t="s">
        <v>191</v>
      </c>
      <c r="G52" s="140" t="s">
        <v>57</v>
      </c>
      <c r="H52" s="140"/>
      <c r="I52" s="140"/>
      <c r="J52" s="35" t="str">
        <f>IF('2005-2006'!G32=0,"-",'2005-2006'!G32)</f>
        <v>-</v>
      </c>
      <c r="K52" s="35" t="str">
        <f>IF('2005-2006'!H32=0,"-",'2005-2006'!H32)</f>
        <v>-</v>
      </c>
    </row>
    <row r="53" spans="2:11" ht="28.5" customHeight="1">
      <c r="B53" s="133"/>
      <c r="C53" s="133"/>
      <c r="D53" s="133"/>
      <c r="E53" s="137"/>
      <c r="F53" s="137"/>
      <c r="G53" s="144" t="s">
        <v>58</v>
      </c>
      <c r="H53" s="140"/>
      <c r="I53" s="140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133" t="s">
        <v>54</v>
      </c>
      <c r="C54" s="133"/>
      <c r="D54" s="133"/>
      <c r="E54" s="137" t="s">
        <v>191</v>
      </c>
      <c r="F54" s="137" t="s">
        <v>191</v>
      </c>
      <c r="G54" s="145"/>
      <c r="H54" s="146"/>
      <c r="I54" s="146"/>
      <c r="J54" s="14"/>
      <c r="K54" s="14"/>
    </row>
    <row r="55" spans="2:6" ht="22.5" customHeight="1">
      <c r="B55" s="133"/>
      <c r="C55" s="133"/>
      <c r="D55" s="133"/>
      <c r="E55" s="137"/>
      <c r="F55" s="137"/>
    </row>
    <row r="56" spans="2:6" ht="12.75">
      <c r="B56" s="133" t="s">
        <v>56</v>
      </c>
      <c r="C56" s="133"/>
      <c r="D56" s="133"/>
      <c r="E56" s="137" t="s">
        <v>191</v>
      </c>
      <c r="F56" s="137" t="s">
        <v>191</v>
      </c>
    </row>
    <row r="57" spans="2:6" ht="12.75">
      <c r="B57" s="133"/>
      <c r="C57" s="133"/>
      <c r="D57" s="133"/>
      <c r="E57" s="137"/>
      <c r="F57" s="137"/>
    </row>
    <row r="58" ht="14.25" customHeight="1"/>
    <row r="59" spans="1:11" ht="12.75">
      <c r="A59" s="149" t="s">
        <v>59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</row>
    <row r="60" ht="7.5" customHeight="1"/>
    <row r="61" spans="2:11" ht="12" customHeight="1">
      <c r="B61" s="25"/>
      <c r="C61" s="26"/>
      <c r="D61" s="150">
        <v>2005</v>
      </c>
      <c r="E61" s="151"/>
      <c r="F61" s="151"/>
      <c r="G61" s="152"/>
      <c r="H61" s="150">
        <v>2006</v>
      </c>
      <c r="I61" s="151"/>
      <c r="J61" s="151"/>
      <c r="K61" s="152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81</v>
      </c>
      <c r="E63" s="18" t="s">
        <v>82</v>
      </c>
      <c r="F63" s="18" t="s">
        <v>83</v>
      </c>
      <c r="G63" s="18" t="s">
        <v>84</v>
      </c>
      <c r="H63" s="18" t="s">
        <v>81</v>
      </c>
      <c r="I63" s="18" t="s">
        <v>82</v>
      </c>
      <c r="J63" s="18" t="s">
        <v>83</v>
      </c>
      <c r="K63" s="18" t="s">
        <v>84</v>
      </c>
    </row>
    <row r="64" spans="2:11" ht="21.75" customHeight="1">
      <c r="B64" s="20" t="s">
        <v>85</v>
      </c>
      <c r="C64" s="32"/>
      <c r="D64" s="36">
        <f>'2004-2005'!G43</f>
        <v>345074</v>
      </c>
      <c r="E64" s="37">
        <f>+IF(D64-G64&lt;0,G64-D64,"")</f>
      </c>
      <c r="F64" s="37">
        <f>IF(D64="-","-",IF(D64-G64&gt;0,D64-G64,""))</f>
      </c>
      <c r="G64" s="37">
        <f>'2005-2006'!G54</f>
        <v>345074</v>
      </c>
      <c r="H64" s="37">
        <f>'2005-2006'!G54</f>
        <v>345074</v>
      </c>
      <c r="I64" s="37">
        <f>IF(H64="-","-",IF(H64-K64&lt;0,K64-H64,""))</f>
        <v>1</v>
      </c>
      <c r="J64" s="37">
        <f>IF(H64="-","-",IF(H64-K64&gt;0,H64-K64,""))</f>
      </c>
      <c r="K64" s="37">
        <f>'2005-2006'!H54</f>
        <v>345075</v>
      </c>
    </row>
    <row r="65" spans="2:11" ht="21.75" customHeight="1">
      <c r="B65" s="20" t="s">
        <v>86</v>
      </c>
      <c r="C65" s="32"/>
      <c r="D65" s="34"/>
      <c r="E65" s="37">
        <f aca="true" t="shared" si="0" ref="E65:E74">+IF(D65-G65&lt;0,G65-D65,"")</f>
      </c>
      <c r="F65" s="37">
        <f aca="true" t="shared" si="1" ref="F65:F74">IF(D65="-","-",IF(D65-G65&gt;0,D65-G65,""))</f>
      </c>
      <c r="G65" s="37"/>
      <c r="H65" s="37"/>
      <c r="I65" s="37">
        <f aca="true" t="shared" si="2" ref="I65:I74">IF(H65="-","-",IF(H65-K65&lt;0,K65-H65,""))</f>
      </c>
      <c r="J65" s="37">
        <f aca="true" t="shared" si="3" ref="J65:J74">IF(H65="-","-",IF(H65-K65&gt;0,H65-K65,""))</f>
      </c>
      <c r="K65" s="37"/>
    </row>
    <row r="66" spans="2:11" ht="30" customHeight="1">
      <c r="B66" s="20" t="s">
        <v>87</v>
      </c>
      <c r="C66" s="32"/>
      <c r="D66" s="36">
        <f>'2004-2005'!G44</f>
        <v>0</v>
      </c>
      <c r="E66" s="37">
        <f t="shared" si="0"/>
      </c>
      <c r="F66" s="37">
        <f t="shared" si="1"/>
      </c>
      <c r="G66" s="36">
        <f>'2005-2006'!G55</f>
        <v>0</v>
      </c>
      <c r="H66" s="36">
        <f>'2005-2006'!G55</f>
        <v>0</v>
      </c>
      <c r="I66" s="37">
        <f t="shared" si="2"/>
      </c>
      <c r="J66" s="37">
        <f t="shared" si="3"/>
      </c>
      <c r="K66" s="36">
        <f>'2005-2006'!H37</f>
        <v>0</v>
      </c>
    </row>
    <row r="67" spans="2:11" ht="21.75" customHeight="1">
      <c r="B67" s="20" t="s">
        <v>88</v>
      </c>
      <c r="C67" s="32"/>
      <c r="D67" s="36"/>
      <c r="E67" s="37">
        <f t="shared" si="0"/>
      </c>
      <c r="F67" s="37">
        <f t="shared" si="1"/>
      </c>
      <c r="G67" s="36"/>
      <c r="H67" s="36"/>
      <c r="I67" s="37">
        <f t="shared" si="2"/>
      </c>
      <c r="J67" s="37">
        <f t="shared" si="3"/>
      </c>
      <c r="K67" s="36"/>
    </row>
    <row r="68" spans="2:11" ht="21.75" customHeight="1">
      <c r="B68" s="20" t="s">
        <v>89</v>
      </c>
      <c r="C68" s="32"/>
      <c r="D68" s="36">
        <f>'2004-2005'!G45</f>
        <v>82189</v>
      </c>
      <c r="E68" s="37">
        <f t="shared" si="0"/>
      </c>
      <c r="F68" s="37">
        <f t="shared" si="1"/>
        <v>17885</v>
      </c>
      <c r="G68" s="36">
        <f>'2005-2006'!G56</f>
        <v>64304</v>
      </c>
      <c r="H68" s="36">
        <f>'2005-2006'!G56</f>
        <v>64304</v>
      </c>
      <c r="I68" s="37">
        <f t="shared" si="2"/>
      </c>
      <c r="J68" s="37">
        <f t="shared" si="3"/>
        <v>14226</v>
      </c>
      <c r="K68" s="36">
        <f>'2005-2006'!H56</f>
        <v>50078</v>
      </c>
    </row>
    <row r="69" spans="2:11" ht="21.75" customHeight="1">
      <c r="B69" s="20" t="s">
        <v>90</v>
      </c>
      <c r="C69" s="32"/>
      <c r="D69" s="36">
        <f>'2004-2005'!G46</f>
        <v>0</v>
      </c>
      <c r="E69" s="37">
        <f t="shared" si="0"/>
      </c>
      <c r="F69" s="37">
        <f t="shared" si="1"/>
      </c>
      <c r="G69" s="36">
        <f>'2005-2006'!G57</f>
        <v>0</v>
      </c>
      <c r="H69" s="36">
        <f>'2005-2006'!G57</f>
        <v>0</v>
      </c>
      <c r="I69" s="37">
        <f t="shared" si="2"/>
      </c>
      <c r="J69" s="37">
        <f t="shared" si="3"/>
      </c>
      <c r="K69" s="36">
        <f>'2005-2006'!H57</f>
        <v>0</v>
      </c>
    </row>
    <row r="70" spans="2:11" ht="21.75" customHeight="1">
      <c r="B70" s="20" t="s">
        <v>91</v>
      </c>
      <c r="C70" s="32"/>
      <c r="D70" s="36">
        <f>'2004-2005'!G47</f>
        <v>9548</v>
      </c>
      <c r="E70" s="37">
        <f t="shared" si="0"/>
        <v>38908</v>
      </c>
      <c r="F70" s="37">
        <f t="shared" si="1"/>
      </c>
      <c r="G70" s="36">
        <f>'2005-2006'!G58</f>
        <v>48456</v>
      </c>
      <c r="H70" s="36">
        <f>'2005-2006'!G58</f>
        <v>48456</v>
      </c>
      <c r="I70" s="37">
        <f t="shared" si="2"/>
        <v>57784</v>
      </c>
      <c r="J70" s="37">
        <f t="shared" si="3"/>
      </c>
      <c r="K70" s="36">
        <f>'2005-2006'!H58</f>
        <v>106240</v>
      </c>
    </row>
    <row r="71" spans="2:11" ht="21.75" customHeight="1">
      <c r="B71" s="20" t="s">
        <v>92</v>
      </c>
      <c r="C71" s="32"/>
      <c r="D71" s="36">
        <f>'2004-2005'!G48</f>
        <v>0</v>
      </c>
      <c r="E71" s="37">
        <f t="shared" si="0"/>
      </c>
      <c r="F71" s="37">
        <f t="shared" si="1"/>
      </c>
      <c r="G71" s="36">
        <f>'2005-2006'!G59</f>
        <v>0</v>
      </c>
      <c r="H71" s="36">
        <f>'2005-2006'!G59</f>
        <v>0</v>
      </c>
      <c r="I71" s="37">
        <f t="shared" si="2"/>
      </c>
      <c r="J71" s="37">
        <f t="shared" si="3"/>
      </c>
      <c r="K71" s="36">
        <f>'2005-2006'!H59</f>
        <v>0</v>
      </c>
    </row>
    <row r="72" spans="2:11" ht="21.75" customHeight="1">
      <c r="B72" s="21" t="s">
        <v>93</v>
      </c>
      <c r="C72" s="33"/>
      <c r="D72" s="36">
        <f>'2004-2005'!G49</f>
        <v>0</v>
      </c>
      <c r="E72" s="37">
        <f t="shared" si="0"/>
      </c>
      <c r="F72" s="37">
        <f t="shared" si="1"/>
      </c>
      <c r="G72" s="36">
        <f>'2005-2006'!G60</f>
        <v>0</v>
      </c>
      <c r="H72" s="36">
        <f>'2005-2006'!G60</f>
        <v>0</v>
      </c>
      <c r="I72" s="37">
        <f t="shared" si="2"/>
        <v>23200</v>
      </c>
      <c r="J72" s="37">
        <f t="shared" si="3"/>
      </c>
      <c r="K72" s="36">
        <f>'2005-2006'!H60</f>
        <v>23200</v>
      </c>
    </row>
    <row r="73" spans="2:11" ht="21.75" customHeight="1">
      <c r="B73" s="21" t="s">
        <v>94</v>
      </c>
      <c r="C73" s="33"/>
      <c r="D73" s="36">
        <f>'2004-2005'!G42</f>
        <v>436811</v>
      </c>
      <c r="E73" s="37">
        <f t="shared" si="0"/>
        <v>21023</v>
      </c>
      <c r="F73" s="37">
        <f t="shared" si="1"/>
      </c>
      <c r="G73" s="36">
        <f>'2005-2006'!G53</f>
        <v>457834</v>
      </c>
      <c r="H73" s="36">
        <f>'2005-2006'!G53</f>
        <v>457834</v>
      </c>
      <c r="I73" s="37">
        <f t="shared" si="2"/>
        <v>20359</v>
      </c>
      <c r="J73" s="37">
        <f t="shared" si="3"/>
      </c>
      <c r="K73" s="36">
        <f>'2005-2006'!H53</f>
        <v>478193</v>
      </c>
    </row>
    <row r="74" spans="1:11" ht="31.5" customHeight="1">
      <c r="A74" s="31"/>
      <c r="B74" s="21" t="s">
        <v>96</v>
      </c>
      <c r="C74" s="33"/>
      <c r="D74" s="36">
        <f>'2004-2005'!G39</f>
        <v>0</v>
      </c>
      <c r="E74" s="37">
        <f t="shared" si="0"/>
      </c>
      <c r="F74" s="37">
        <f t="shared" si="1"/>
      </c>
      <c r="G74" s="36">
        <f>'2005-2006'!G50</f>
        <v>0</v>
      </c>
      <c r="H74" s="36">
        <f>'2005-2006'!G50</f>
        <v>0</v>
      </c>
      <c r="I74" s="37">
        <f t="shared" si="2"/>
      </c>
      <c r="J74" s="37">
        <f t="shared" si="3"/>
      </c>
      <c r="K74" s="36">
        <f>'2005-2006'!H50</f>
        <v>0</v>
      </c>
    </row>
    <row r="75" spans="1:11" ht="20.25" customHeight="1">
      <c r="A75" s="163"/>
      <c r="B75" s="163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61.5" customHeight="1">
      <c r="B77" s="164" t="s">
        <v>200</v>
      </c>
      <c r="C77" s="165"/>
      <c r="D77" s="165"/>
      <c r="E77" s="165"/>
      <c r="F77" s="165"/>
      <c r="G77" s="165"/>
      <c r="H77" s="165"/>
      <c r="I77" s="165"/>
      <c r="J77" s="165"/>
      <c r="K77" s="165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147" t="s">
        <v>95</v>
      </c>
      <c r="C79" s="148"/>
      <c r="D79" s="148"/>
      <c r="E79" s="148"/>
      <c r="F79" s="148"/>
      <c r="G79" s="148"/>
      <c r="H79" s="148"/>
      <c r="I79" s="148"/>
      <c r="J79" s="148"/>
      <c r="K79" s="148"/>
    </row>
    <row r="80" spans="2:11" ht="12.75">
      <c r="B80" s="161" t="s">
        <v>193</v>
      </c>
      <c r="C80" s="162"/>
      <c r="D80" s="162"/>
      <c r="E80" s="162"/>
      <c r="F80" s="162"/>
      <c r="G80" s="162"/>
      <c r="H80" s="162"/>
      <c r="I80" s="162"/>
      <c r="J80" s="162"/>
      <c r="K80" s="162"/>
    </row>
    <row r="81" spans="2:11" ht="12.75">
      <c r="B81" s="162"/>
      <c r="C81" s="162"/>
      <c r="D81" s="162"/>
      <c r="E81" s="162"/>
      <c r="F81" s="162"/>
      <c r="G81" s="162"/>
      <c r="H81" s="162"/>
      <c r="I81" s="162"/>
      <c r="J81" s="162"/>
      <c r="K81" s="162"/>
    </row>
    <row r="82" spans="2:11" ht="12.75">
      <c r="B82" s="162"/>
      <c r="C82" s="162"/>
      <c r="D82" s="162"/>
      <c r="E82" s="162"/>
      <c r="F82" s="162"/>
      <c r="G82" s="162"/>
      <c r="H82" s="162"/>
      <c r="I82" s="162"/>
      <c r="J82" s="162"/>
      <c r="K82" s="162"/>
    </row>
    <row r="83" spans="2:11" ht="12.75">
      <c r="B83" s="162"/>
      <c r="C83" s="162"/>
      <c r="D83" s="162"/>
      <c r="E83" s="162"/>
      <c r="F83" s="162"/>
      <c r="G83" s="162"/>
      <c r="H83" s="162"/>
      <c r="I83" s="162"/>
      <c r="J83" s="162"/>
      <c r="K83" s="162"/>
    </row>
    <row r="84" spans="2:11" ht="12.75">
      <c r="B84" s="162"/>
      <c r="C84" s="162"/>
      <c r="D84" s="162"/>
      <c r="E84" s="162"/>
      <c r="F84" s="162"/>
      <c r="G84" s="162"/>
      <c r="H84" s="162"/>
      <c r="I84" s="162"/>
      <c r="J84" s="162"/>
      <c r="K84" s="162"/>
    </row>
    <row r="85" spans="2:11" ht="12.75">
      <c r="B85" s="162"/>
      <c r="C85" s="162"/>
      <c r="D85" s="162"/>
      <c r="E85" s="162"/>
      <c r="F85" s="162"/>
      <c r="G85" s="162"/>
      <c r="H85" s="162"/>
      <c r="I85" s="162"/>
      <c r="J85" s="162"/>
      <c r="K85" s="162"/>
    </row>
    <row r="86" spans="2:11" ht="15.75" customHeight="1">
      <c r="B86" s="162"/>
      <c r="C86" s="162"/>
      <c r="D86" s="162"/>
      <c r="E86" s="162"/>
      <c r="F86" s="162"/>
      <c r="G86" s="162"/>
      <c r="H86" s="162"/>
      <c r="I86" s="162"/>
      <c r="J86" s="162"/>
      <c r="K86" s="162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156" t="s">
        <v>79</v>
      </c>
      <c r="C88" s="157"/>
      <c r="D88" s="157"/>
      <c r="E88" s="157"/>
      <c r="F88" s="157"/>
      <c r="G88" s="157"/>
      <c r="H88" s="157"/>
      <c r="I88" s="157"/>
      <c r="J88" s="157"/>
      <c r="K88" s="157"/>
    </row>
    <row r="89" spans="2:11" ht="12.75">
      <c r="B89" s="158" t="s">
        <v>201</v>
      </c>
      <c r="C89" s="159"/>
      <c r="D89" s="159"/>
      <c r="E89" s="159"/>
      <c r="F89" s="159"/>
      <c r="G89" s="159"/>
      <c r="H89" s="159"/>
      <c r="I89" s="159"/>
      <c r="J89" s="159"/>
      <c r="K89" s="159"/>
    </row>
    <row r="90" spans="2:11" ht="14.25" customHeight="1">
      <c r="B90" s="159"/>
      <c r="C90" s="159"/>
      <c r="D90" s="159"/>
      <c r="E90" s="159"/>
      <c r="F90" s="159"/>
      <c r="G90" s="159"/>
      <c r="H90" s="159"/>
      <c r="I90" s="159"/>
      <c r="J90" s="159"/>
      <c r="K90" s="159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79" t="s">
        <v>60</v>
      </c>
      <c r="I92" s="160"/>
      <c r="J92" s="160"/>
      <c r="K92" s="160"/>
    </row>
    <row r="93" spans="2:11" ht="12.75">
      <c r="B93" s="2"/>
      <c r="C93" s="2"/>
      <c r="D93" s="2"/>
      <c r="E93" s="2"/>
      <c r="F93" s="10"/>
      <c r="G93" s="2"/>
      <c r="H93" s="155" t="s">
        <v>202</v>
      </c>
      <c r="I93" s="155"/>
      <c r="J93" s="155"/>
      <c r="K93" s="155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mergeCells count="119"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  <mergeCell ref="B79:K79"/>
    <mergeCell ref="B56:D57"/>
    <mergeCell ref="E56:E57"/>
    <mergeCell ref="F56:F57"/>
    <mergeCell ref="A59:K59"/>
    <mergeCell ref="D61:G61"/>
    <mergeCell ref="H61:K61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B28:D28"/>
    <mergeCell ref="B25:D25"/>
    <mergeCell ref="G25:I25"/>
    <mergeCell ref="B26:D26"/>
    <mergeCell ref="G26:I26"/>
    <mergeCell ref="G27:I28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Lidija</cp:lastModifiedBy>
  <cp:lastPrinted>2007-07-10T12:03:47Z</cp:lastPrinted>
  <dcterms:created xsi:type="dcterms:W3CDTF">2007-02-12T13:02:25Z</dcterms:created>
  <dcterms:modified xsi:type="dcterms:W3CDTF">2007-07-10T12:10:20Z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