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<sst xmlns="http://schemas.openxmlformats.org/spreadsheetml/2006/main" count="120" uniqueCount="108">
  <si>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</si>
  <si>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</si>
  <si>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</si>
  <si>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</si>
  <si>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</si>
  <si>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</si>
  <si>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</si>
  <si>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</si>
  <si>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</si>
  <si>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</si>
  <si>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</si>
  <si>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</si>
  <si>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</si>
  <si>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</si>
  <si>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</si>
  <si>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</si>
  <si>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</si>
  <si>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</si>
  <si>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</si>
  <si>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</si>
  <si>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</si>
  <si>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</si>
  <si>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</si>
  <si>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</si>
  <si>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</si>
  <si>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</si>
  <si>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</si>
  <si>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</si>
  <si>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</si>
  <si>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</si>
  <si>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</si>
  <si>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</si>
  <si>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</si>
  <si>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</si>
  <si>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</si>
  <si>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</si>
  <si>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</si>
  <si>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</si>
  <si>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</si>
  <si>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</si>
  <si>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</si>
  <si>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</si>
  <si>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</si>
  <si>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</si>
  <si>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</si>
  <si>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</si>
  <si>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</si>
  <si>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</si>
  <si>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</si>
  <si>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</si>
  <si>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</si>
  <si>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</si>
  <si>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</si>
  <si>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</si>
  <si>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</si>
  <si>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</si>
  <si>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</si>
  <si>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</si>
  <si>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</si>
  <si>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</si>
  <si>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</si>
  <si>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</si>
  <si>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</si>
  <si>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</si>
  <si>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</si>
  <si>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</si>
  <si>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</si>
  <si>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</si>
  <si>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</si>
  <si>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</si>
  <si>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</si>
  <si>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</si>
  <si>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</si>
  <si>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</si>
  <si>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</si>
  <si>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</si>
  <si>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</si>
  <si>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</si>
  <si>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</si>
  <si>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</si>
  <si>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</si>
  <si>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</si>
  <si>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</si>
  <si>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</si>
  <si>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</si>
  <si>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</si>
  <si>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</si>
  <si>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</si>
  <si>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</si>
  <si>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</si>
  <si>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</si>
  <si>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</si>
  <si>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</si>
  <si>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</si>
  <si>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</si>
  <si>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</si>
  <si>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</si>
  <si>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</si>
  <si>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</si>
  <si>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r>
      <t>Увид се може извршити сваког радног дана (</t>
    </r>
    <r>
      <rPr>
        <u val="single"/>
        <sz val="8"/>
        <color indexed="48"/>
        <rFont val="Arial"/>
        <family val="2"/>
      </rPr>
      <t>одредити време</t>
    </r>
    <r>
      <rPr>
        <sz val="8"/>
        <color indexed="48"/>
        <rFont val="Arial"/>
        <family val="2"/>
      </rPr>
      <t xml:space="preserve">) у седишту друштва </t>
    </r>
    <r>
      <rPr>
        <sz val="8"/>
        <color indexed="48"/>
        <rFont val="Arial"/>
        <family val="2"/>
      </rPr>
      <t xml:space="preserve">и/или на другом месту које одреди друштво </t>
    </r>
    <r>
      <rPr>
        <u val="single"/>
        <sz val="8"/>
        <color indexed="48"/>
        <rFont val="Arial"/>
        <family val="2"/>
      </rPr>
      <t>(</t>
    </r>
    <r>
      <rPr>
        <u val="single"/>
        <sz val="8"/>
        <color indexed="48"/>
        <rFont val="Arial"/>
        <family val="2"/>
      </rPr>
      <t>навести то друго место)</t>
    </r>
    <r>
      <rPr>
        <u val="single"/>
        <sz val="8"/>
        <color indexed="48"/>
        <rFont val="Arial"/>
        <family val="2"/>
      </rPr>
      <t xml:space="preserve">. </t>
    </r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</si>
  <si>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</si>
  <si>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</si>
  <si>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</si>
  <si>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</si>
  <si>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</si>
  <si>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fabrika uqa "Dunavka" а.д. Beliko Gradište</t>
  </si>
  <si>
    <t>Dunavka AD</t>
  </si>
  <si>
    <t>Voje Bogdanovića 43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</si>
</sst>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sz val="9"/>
      <name val="Cir Times_New_Roman"/>
      <family val="1"/>
    </font>
    <font>
      <b/>
      <sz val="9"/>
      <name val="Cir Times_New_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sheetData>
    <row r="1" spans="2:11" ht="41.25" customHeight="1">
      <c r="B1" s="37" t="s">
        <v>81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12.75">
      <c r="B2" s="38" t="s">
        <v>64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9" t="s">
        <v>105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41" t="s">
        <v>0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ht="12.75">
      <c r="B6" s="42" t="s">
        <v>1</v>
      </c>
      <c r="C6" s="42"/>
      <c r="D6" s="43" t="s">
        <v>106</v>
      </c>
      <c r="E6" s="43"/>
      <c r="F6" s="43"/>
      <c r="G6" s="43"/>
      <c r="H6" s="42" t="s">
        <v>2</v>
      </c>
      <c r="I6" s="42"/>
      <c r="J6" s="43">
        <v>7241887</v>
      </c>
      <c r="K6" s="43"/>
    </row>
    <row r="7" spans="2:11" ht="12.75">
      <c r="B7" s="42" t="s">
        <v>3</v>
      </c>
      <c r="C7" s="42"/>
      <c r="D7" s="44" t="s">
        <v>107</v>
      </c>
      <c r="E7" s="45"/>
      <c r="F7" s="45"/>
      <c r="G7" s="46"/>
      <c r="H7" s="42" t="s">
        <v>4</v>
      </c>
      <c r="I7" s="42"/>
      <c r="J7" s="44">
        <v>101365136</v>
      </c>
      <c r="K7" s="4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7" t="s">
        <v>5</v>
      </c>
      <c r="C9" s="47"/>
      <c r="D9" s="47"/>
      <c r="E9" s="47"/>
      <c r="F9" s="47"/>
      <c r="G9" s="47"/>
      <c r="H9" s="47"/>
      <c r="I9" s="47"/>
      <c r="J9" s="47"/>
      <c r="K9" s="47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48" t="s">
        <v>6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2.75">
      <c r="B12" s="49" t="s">
        <v>7</v>
      </c>
      <c r="C12" s="49"/>
      <c r="D12" s="49"/>
      <c r="E12" s="7" t="s">
        <v>8</v>
      </c>
      <c r="F12" s="7" t="s">
        <v>9</v>
      </c>
      <c r="G12" s="49" t="s">
        <v>10</v>
      </c>
      <c r="H12" s="49"/>
      <c r="I12" s="49"/>
      <c r="J12" s="7" t="s">
        <v>8</v>
      </c>
      <c r="K12" s="7" t="s">
        <v>9</v>
      </c>
    </row>
    <row r="13" spans="2:11" ht="12.75">
      <c r="B13" s="50" t="s">
        <v>11</v>
      </c>
      <c r="C13" s="50"/>
      <c r="D13" s="50"/>
      <c r="E13" s="32">
        <f>SUM(E14:E19)</f>
        <v>460754</v>
      </c>
      <c r="F13" s="32">
        <f>SUM(F14:F19)</f>
        <v>624557</v>
      </c>
      <c r="G13" s="50" t="s">
        <v>12</v>
      </c>
      <c r="H13" s="50"/>
      <c r="I13" s="50"/>
      <c r="J13" s="32">
        <f>SUM(J14:J20)</f>
        <v>198140</v>
      </c>
      <c r="K13" s="32">
        <f>SUM(K14:K20)</f>
        <v>201893</v>
      </c>
    </row>
    <row r="14" spans="2:11" ht="12.75">
      <c r="B14" s="51" t="s">
        <v>13</v>
      </c>
      <c r="C14" s="50"/>
      <c r="D14" s="50"/>
      <c r="E14" s="31"/>
      <c r="F14" s="31"/>
      <c r="G14" s="54" t="s">
        <v>83</v>
      </c>
      <c r="H14" s="55"/>
      <c r="I14" s="56"/>
      <c r="J14" s="31">
        <v>269945</v>
      </c>
      <c r="K14" s="31">
        <v>269945</v>
      </c>
    </row>
    <row r="15" spans="2:11" ht="12.75">
      <c r="B15" s="52" t="s">
        <v>14</v>
      </c>
      <c r="C15" s="52"/>
      <c r="D15" s="52"/>
      <c r="E15" s="31"/>
      <c r="F15" s="31"/>
      <c r="G15" s="53" t="s">
        <v>15</v>
      </c>
      <c r="H15" s="53"/>
      <c r="I15" s="53"/>
      <c r="J15" s="31"/>
      <c r="K15" s="31"/>
    </row>
    <row r="16" spans="2:11" ht="12.75">
      <c r="B16" s="53" t="s">
        <v>16</v>
      </c>
      <c r="C16" s="53"/>
      <c r="D16" s="53"/>
      <c r="E16" s="31">
        <v>2977</v>
      </c>
      <c r="F16" s="31">
        <v>4069</v>
      </c>
      <c r="G16" s="53" t="s">
        <v>17</v>
      </c>
      <c r="H16" s="53"/>
      <c r="I16" s="53"/>
      <c r="J16" s="31">
        <v>87218</v>
      </c>
      <c r="K16" s="31">
        <v>87218</v>
      </c>
    </row>
    <row r="17" spans="2:11" ht="12.75">
      <c r="B17" s="57" t="s">
        <v>65</v>
      </c>
      <c r="C17" s="53"/>
      <c r="D17" s="53"/>
      <c r="E17" s="58">
        <v>416326</v>
      </c>
      <c r="F17" s="58">
        <v>605480</v>
      </c>
      <c r="G17" s="53" t="s">
        <v>18</v>
      </c>
      <c r="H17" s="53"/>
      <c r="I17" s="53"/>
      <c r="J17" s="31">
        <v>36771</v>
      </c>
      <c r="K17" s="31">
        <v>36771</v>
      </c>
    </row>
    <row r="18" spans="2:11" ht="12.75">
      <c r="B18" s="53"/>
      <c r="C18" s="53"/>
      <c r="D18" s="53"/>
      <c r="E18" s="58"/>
      <c r="F18" s="58"/>
      <c r="G18" s="53" t="s">
        <v>66</v>
      </c>
      <c r="H18" s="53"/>
      <c r="I18" s="53"/>
      <c r="J18" s="31">
        <v>1462</v>
      </c>
      <c r="K18" s="31">
        <v>5215</v>
      </c>
    </row>
    <row r="19" spans="2:11" ht="12.75">
      <c r="B19" s="51" t="s">
        <v>19</v>
      </c>
      <c r="C19" s="51"/>
      <c r="D19" s="51"/>
      <c r="E19" s="31">
        <v>41451</v>
      </c>
      <c r="F19" s="31">
        <v>15008</v>
      </c>
      <c r="G19" s="53" t="s">
        <v>20</v>
      </c>
      <c r="H19" s="53"/>
      <c r="I19" s="53"/>
      <c r="J19" s="31">
        <v>-197256</v>
      </c>
      <c r="K19" s="31">
        <v>-197256</v>
      </c>
    </row>
    <row r="20" spans="2:11" ht="12.75">
      <c r="B20" s="50" t="s">
        <v>24</v>
      </c>
      <c r="C20" s="50"/>
      <c r="D20" s="50"/>
      <c r="E20" s="32">
        <f>SUM(E21:E24)</f>
        <v>2055789</v>
      </c>
      <c r="F20" s="32">
        <f>SUM(F21:F24)</f>
        <v>2400017</v>
      </c>
      <c r="G20" s="53" t="s">
        <v>21</v>
      </c>
      <c r="H20" s="53"/>
      <c r="I20" s="53"/>
      <c r="J20" s="31"/>
      <c r="K20" s="31"/>
    </row>
    <row r="21" spans="2:11" ht="12.75" customHeight="1">
      <c r="B21" s="53" t="s">
        <v>26</v>
      </c>
      <c r="C21" s="53"/>
      <c r="D21" s="53"/>
      <c r="E21" s="31">
        <v>1078371</v>
      </c>
      <c r="F21" s="31">
        <v>1237984</v>
      </c>
      <c r="G21" s="61" t="s">
        <v>22</v>
      </c>
      <c r="H21" s="62"/>
      <c r="I21" s="63"/>
      <c r="J21" s="31"/>
      <c r="K21" s="31"/>
    </row>
    <row r="22" spans="2:11" ht="46.5" customHeight="1">
      <c r="B22" s="59" t="s">
        <v>67</v>
      </c>
      <c r="C22" s="60"/>
      <c r="D22" s="60"/>
      <c r="E22" s="31"/>
      <c r="F22" s="31"/>
      <c r="G22" s="64"/>
      <c r="H22" s="65"/>
      <c r="I22" s="66"/>
      <c r="J22" s="32">
        <f>SUM(J23:J26)</f>
        <v>2318403</v>
      </c>
      <c r="K22" s="32">
        <f>SUM(K23:K26)</f>
        <v>2822681</v>
      </c>
    </row>
    <row r="23" spans="2:11" ht="12.75">
      <c r="B23" s="53" t="s">
        <v>68</v>
      </c>
      <c r="C23" s="53"/>
      <c r="D23" s="53"/>
      <c r="E23" s="31">
        <v>977418</v>
      </c>
      <c r="F23" s="31">
        <v>1162033</v>
      </c>
      <c r="G23" s="51" t="s">
        <v>23</v>
      </c>
      <c r="H23" s="51"/>
      <c r="I23" s="51"/>
      <c r="J23" s="31">
        <v>0</v>
      </c>
      <c r="K23" s="31">
        <v>0</v>
      </c>
    </row>
    <row r="24" spans="2:11" ht="12.75">
      <c r="B24" s="51" t="s">
        <v>28</v>
      </c>
      <c r="C24" s="51"/>
      <c r="D24" s="51"/>
      <c r="E24" s="31"/>
      <c r="F24" s="31"/>
      <c r="G24" s="51" t="s">
        <v>25</v>
      </c>
      <c r="H24" s="51"/>
      <c r="I24" s="51"/>
      <c r="J24" s="31">
        <v>211768</v>
      </c>
      <c r="K24" s="31">
        <v>173242</v>
      </c>
    </row>
    <row r="25" spans="2:11" ht="12.75">
      <c r="B25" s="50" t="s">
        <v>29</v>
      </c>
      <c r="C25" s="50"/>
      <c r="D25" s="50"/>
      <c r="E25" s="32">
        <f>E13+E20</f>
        <v>2516543</v>
      </c>
      <c r="F25" s="32">
        <f>F13+F20</f>
        <v>3024574</v>
      </c>
      <c r="G25" s="53" t="s">
        <v>27</v>
      </c>
      <c r="H25" s="53"/>
      <c r="I25" s="53"/>
      <c r="J25" s="31">
        <v>2106635</v>
      </c>
      <c r="K25" s="31">
        <v>2645563</v>
      </c>
    </row>
    <row r="26" spans="2:11" ht="12.75">
      <c r="B26" s="50" t="s">
        <v>69</v>
      </c>
      <c r="C26" s="50"/>
      <c r="D26" s="50"/>
      <c r="E26" s="31"/>
      <c r="F26" s="31"/>
      <c r="G26" s="53" t="s">
        <v>30</v>
      </c>
      <c r="H26" s="53"/>
      <c r="I26" s="53"/>
      <c r="J26" s="31"/>
      <c r="K26" s="31">
        <v>3876</v>
      </c>
    </row>
    <row r="27" spans="2:11" ht="12.75">
      <c r="B27" s="67" t="s">
        <v>32</v>
      </c>
      <c r="C27" s="67"/>
      <c r="D27" s="67"/>
      <c r="E27" s="32">
        <f>E25</f>
        <v>2516543</v>
      </c>
      <c r="F27" s="32">
        <f>F25</f>
        <v>3024574</v>
      </c>
      <c r="G27" s="68" t="s">
        <v>31</v>
      </c>
      <c r="H27" s="68"/>
      <c r="I27" s="68"/>
      <c r="J27" s="31"/>
      <c r="K27" s="31"/>
    </row>
    <row r="28" spans="2:11" ht="12.75">
      <c r="B28" s="67" t="s">
        <v>33</v>
      </c>
      <c r="C28" s="67"/>
      <c r="D28" s="67"/>
      <c r="E28" s="32">
        <v>56465</v>
      </c>
      <c r="F28" s="32">
        <v>56616</v>
      </c>
      <c r="G28" s="68"/>
      <c r="H28" s="68"/>
      <c r="I28" s="68"/>
      <c r="J28" s="32">
        <f>J22+J13</f>
        <v>2516543</v>
      </c>
      <c r="K28" s="32">
        <f>K22+K13</f>
        <v>3024574</v>
      </c>
    </row>
    <row r="29" spans="7:11" ht="12.75">
      <c r="G29" s="69" t="s">
        <v>34</v>
      </c>
      <c r="H29" s="70"/>
      <c r="I29" s="70"/>
      <c r="J29" s="32">
        <v>56465</v>
      </c>
      <c r="K29" s="32">
        <v>56616</v>
      </c>
    </row>
    <row r="31" spans="2:11" ht="12.75">
      <c r="B31" s="71" t="s">
        <v>70</v>
      </c>
      <c r="C31" s="72"/>
      <c r="D31" s="72"/>
      <c r="E31" s="72"/>
      <c r="F31" s="72"/>
      <c r="G31" s="72" t="s">
        <v>35</v>
      </c>
      <c r="H31" s="72"/>
      <c r="I31" s="72"/>
      <c r="J31" s="72"/>
      <c r="K31" s="72"/>
    </row>
    <row r="32" spans="2:11" ht="12.75">
      <c r="B32" s="73"/>
      <c r="C32" s="73"/>
      <c r="D32" s="73"/>
      <c r="E32" s="73"/>
      <c r="F32" s="73"/>
      <c r="G32" s="72"/>
      <c r="H32" s="72"/>
      <c r="I32" s="72"/>
      <c r="J32" s="72"/>
      <c r="K32" s="72"/>
    </row>
    <row r="33" spans="2:11" ht="12.75" customHeight="1">
      <c r="B33" s="74" t="s">
        <v>63</v>
      </c>
      <c r="C33" s="74"/>
      <c r="D33" s="74"/>
      <c r="E33" s="75" t="s">
        <v>8</v>
      </c>
      <c r="F33" s="75" t="s">
        <v>9</v>
      </c>
      <c r="G33" s="76" t="s">
        <v>36</v>
      </c>
      <c r="H33" s="50"/>
      <c r="I33" s="50"/>
      <c r="J33" s="75" t="s">
        <v>8</v>
      </c>
      <c r="K33" s="75" t="s">
        <v>9</v>
      </c>
    </row>
    <row r="34" spans="2:11" ht="12.75">
      <c r="B34" s="74"/>
      <c r="C34" s="74"/>
      <c r="D34" s="74"/>
      <c r="E34" s="75"/>
      <c r="F34" s="75"/>
      <c r="G34" s="50"/>
      <c r="H34" s="50"/>
      <c r="I34" s="50"/>
      <c r="J34" s="75"/>
      <c r="K34" s="75"/>
    </row>
    <row r="35" spans="2:11" ht="12.75">
      <c r="B35" s="74"/>
      <c r="C35" s="74"/>
      <c r="D35" s="74"/>
      <c r="E35" s="75"/>
      <c r="F35" s="75"/>
      <c r="G35" s="53" t="s">
        <v>37</v>
      </c>
      <c r="H35" s="53"/>
      <c r="I35" s="53"/>
      <c r="J35" s="31">
        <v>2038641</v>
      </c>
      <c r="K35" s="31">
        <v>2633427</v>
      </c>
    </row>
    <row r="36" spans="2:11" ht="12.75">
      <c r="B36" s="53" t="s">
        <v>38</v>
      </c>
      <c r="C36" s="53"/>
      <c r="D36" s="53"/>
      <c r="E36" s="31">
        <v>3590876</v>
      </c>
      <c r="F36" s="31">
        <v>4049133</v>
      </c>
      <c r="G36" s="53" t="s">
        <v>41</v>
      </c>
      <c r="H36" s="53"/>
      <c r="I36" s="53"/>
      <c r="J36" s="31">
        <v>1986300</v>
      </c>
      <c r="K36" s="31">
        <v>2628193</v>
      </c>
    </row>
    <row r="37" spans="2:11" ht="12.75">
      <c r="B37" s="53" t="s">
        <v>39</v>
      </c>
      <c r="C37" s="53"/>
      <c r="D37" s="53"/>
      <c r="E37" s="31">
        <v>3348330</v>
      </c>
      <c r="F37" s="31">
        <v>3962183</v>
      </c>
      <c r="G37" s="53" t="s">
        <v>71</v>
      </c>
      <c r="H37" s="53"/>
      <c r="I37" s="53"/>
      <c r="J37" s="31">
        <v>52341</v>
      </c>
      <c r="K37" s="31">
        <v>5234</v>
      </c>
    </row>
    <row r="38" spans="2:11" ht="12.75">
      <c r="B38" s="77" t="s">
        <v>40</v>
      </c>
      <c r="C38" s="77"/>
      <c r="D38" s="77"/>
      <c r="E38" s="31">
        <f>E36-E37</f>
        <v>242546</v>
      </c>
      <c r="F38" s="31">
        <f>F36-F37</f>
        <v>86950</v>
      </c>
      <c r="G38" s="53" t="s">
        <v>45</v>
      </c>
      <c r="H38" s="53"/>
      <c r="I38" s="53"/>
      <c r="J38" s="31">
        <v>2101</v>
      </c>
      <c r="K38" s="31">
        <v>33457</v>
      </c>
    </row>
    <row r="39" spans="2:11" ht="12.75">
      <c r="B39" s="76" t="s">
        <v>72</v>
      </c>
      <c r="C39" s="76"/>
      <c r="D39" s="76"/>
      <c r="E39" s="78"/>
      <c r="F39" s="78"/>
      <c r="G39" s="53" t="s">
        <v>47</v>
      </c>
      <c r="H39" s="53"/>
      <c r="I39" s="53"/>
      <c r="J39" s="31">
        <v>61664</v>
      </c>
      <c r="K39" s="31">
        <v>29823</v>
      </c>
    </row>
    <row r="40" spans="2:11" ht="12.75" customHeight="1">
      <c r="B40" s="76"/>
      <c r="C40" s="76"/>
      <c r="D40" s="76"/>
      <c r="E40" s="78"/>
      <c r="F40" s="78"/>
      <c r="G40" s="79" t="s">
        <v>48</v>
      </c>
      <c r="H40" s="79"/>
      <c r="I40" s="79"/>
      <c r="J40" s="31">
        <v>74167</v>
      </c>
      <c r="K40" s="31">
        <v>33110</v>
      </c>
    </row>
    <row r="41" spans="2:11" ht="25.5" customHeight="1">
      <c r="B41" s="57" t="s">
        <v>42</v>
      </c>
      <c r="C41" s="57"/>
      <c r="D41" s="57"/>
      <c r="E41" s="31">
        <v>491</v>
      </c>
      <c r="F41" s="31">
        <v>27481</v>
      </c>
      <c r="G41" s="79" t="s">
        <v>50</v>
      </c>
      <c r="H41" s="76"/>
      <c r="I41" s="76"/>
      <c r="J41" s="31">
        <v>65483</v>
      </c>
      <c r="K41" s="31">
        <v>33102</v>
      </c>
    </row>
    <row r="42" spans="2:11" ht="24.75" customHeight="1">
      <c r="B42" s="57" t="s">
        <v>43</v>
      </c>
      <c r="C42" s="57"/>
      <c r="D42" s="57"/>
      <c r="E42" s="31">
        <v>161953</v>
      </c>
      <c r="F42" s="31">
        <v>322443</v>
      </c>
      <c r="G42" s="57" t="s">
        <v>79</v>
      </c>
      <c r="H42" s="53"/>
      <c r="I42" s="53"/>
      <c r="J42" s="31">
        <f>J37+J38-J39+J40-J41</f>
        <v>1462</v>
      </c>
      <c r="K42" s="31">
        <f>K37+K38-K39+K40-K41</f>
        <v>8876</v>
      </c>
    </row>
    <row r="43" spans="2:11" ht="26.25" customHeight="1">
      <c r="B43" s="53" t="s">
        <v>40</v>
      </c>
      <c r="C43" s="53"/>
      <c r="D43" s="53"/>
      <c r="E43" s="31">
        <f>E41-E42</f>
        <v>-161462</v>
      </c>
      <c r="F43" s="31">
        <f>F41-F42</f>
        <v>-294962</v>
      </c>
      <c r="G43" s="80" t="s">
        <v>73</v>
      </c>
      <c r="H43" s="81"/>
      <c r="I43" s="82"/>
      <c r="J43" s="31"/>
      <c r="K43" s="31"/>
    </row>
    <row r="44" spans="2:11" ht="12.75" customHeight="1">
      <c r="B44" s="76" t="s">
        <v>74</v>
      </c>
      <c r="C44" s="76"/>
      <c r="D44" s="76"/>
      <c r="E44" s="78"/>
      <c r="F44" s="78"/>
      <c r="G44" s="76" t="s">
        <v>54</v>
      </c>
      <c r="H44" s="76"/>
      <c r="I44" s="76"/>
      <c r="J44" s="31"/>
      <c r="K44" s="31"/>
    </row>
    <row r="45" spans="2:11" ht="12.75">
      <c r="B45" s="76"/>
      <c r="C45" s="76"/>
      <c r="D45" s="76"/>
      <c r="E45" s="78"/>
      <c r="F45" s="78"/>
      <c r="G45" s="76"/>
      <c r="H45" s="76"/>
      <c r="I45" s="76"/>
      <c r="J45" s="31">
        <f>J42</f>
        <v>1462</v>
      </c>
      <c r="K45" s="31">
        <f>K42</f>
        <v>8876</v>
      </c>
    </row>
    <row r="46" spans="2:11" ht="24.75" customHeight="1">
      <c r="B46" s="57" t="s">
        <v>44</v>
      </c>
      <c r="C46" s="57"/>
      <c r="D46" s="57"/>
      <c r="E46" s="31">
        <v>172653</v>
      </c>
      <c r="F46" s="31">
        <v>492862</v>
      </c>
      <c r="G46" s="67" t="s">
        <v>56</v>
      </c>
      <c r="H46" s="67"/>
      <c r="I46" s="67"/>
      <c r="J46" s="31"/>
      <c r="K46" s="31">
        <v>5123</v>
      </c>
    </row>
    <row r="47" spans="2:11" ht="28.5" customHeight="1">
      <c r="B47" s="57" t="s">
        <v>46</v>
      </c>
      <c r="C47" s="57"/>
      <c r="D47" s="57"/>
      <c r="E47" s="31">
        <v>236780</v>
      </c>
      <c r="F47" s="31">
        <v>281972</v>
      </c>
      <c r="G47" s="83" t="s">
        <v>75</v>
      </c>
      <c r="H47" s="84"/>
      <c r="I47" s="84"/>
      <c r="J47" s="31"/>
      <c r="K47" s="31"/>
    </row>
    <row r="48" spans="2:11" ht="16.5" customHeight="1">
      <c r="B48" s="53" t="s">
        <v>40</v>
      </c>
      <c r="C48" s="53"/>
      <c r="D48" s="53"/>
      <c r="E48" s="31">
        <f>E46-E47</f>
        <v>-64127</v>
      </c>
      <c r="F48" s="31">
        <f>F46-F47</f>
        <v>210890</v>
      </c>
      <c r="G48" s="84" t="s">
        <v>76</v>
      </c>
      <c r="H48" s="84"/>
      <c r="I48" s="84"/>
      <c r="J48" s="31">
        <f>J45-J46</f>
        <v>1462</v>
      </c>
      <c r="K48" s="31">
        <f>K45-K46</f>
        <v>3753</v>
      </c>
    </row>
    <row r="49" spans="2:11" ht="34.5" customHeight="1">
      <c r="B49" s="68" t="s">
        <v>49</v>
      </c>
      <c r="C49" s="68"/>
      <c r="D49" s="68"/>
      <c r="E49" s="31">
        <f>E36+E41+E46</f>
        <v>3764020</v>
      </c>
      <c r="F49" s="31">
        <f>F36+F41+F46</f>
        <v>4569476</v>
      </c>
      <c r="G49" s="83" t="s">
        <v>80</v>
      </c>
      <c r="H49" s="84"/>
      <c r="I49" s="84"/>
      <c r="J49" s="31"/>
      <c r="K49" s="31"/>
    </row>
    <row r="50" spans="2:11" ht="35.25" customHeight="1">
      <c r="B50" s="68" t="s">
        <v>51</v>
      </c>
      <c r="C50" s="68"/>
      <c r="D50" s="68"/>
      <c r="E50" s="31">
        <f>E37+E42+E47</f>
        <v>3747063</v>
      </c>
      <c r="F50" s="31">
        <f>F37+F42+F47</f>
        <v>4566598</v>
      </c>
      <c r="G50" s="85" t="s">
        <v>77</v>
      </c>
      <c r="H50" s="67"/>
      <c r="I50" s="67"/>
      <c r="J50" s="31"/>
      <c r="K50" s="31"/>
    </row>
    <row r="51" spans="2:11" ht="18" customHeight="1">
      <c r="B51" s="50" t="s">
        <v>52</v>
      </c>
      <c r="C51" s="50"/>
      <c r="D51" s="50"/>
      <c r="E51" s="31">
        <f>E49-E50</f>
        <v>16957</v>
      </c>
      <c r="F51" s="31">
        <f>F49-F50</f>
        <v>2878</v>
      </c>
      <c r="G51" s="67" t="s">
        <v>78</v>
      </c>
      <c r="H51" s="67"/>
      <c r="I51" s="67"/>
      <c r="J51" s="31"/>
      <c r="K51" s="31"/>
    </row>
    <row r="52" spans="2:11" ht="15" customHeight="1">
      <c r="B52" s="76" t="s">
        <v>53</v>
      </c>
      <c r="C52" s="76"/>
      <c r="D52" s="76"/>
      <c r="E52" s="78">
        <v>4355</v>
      </c>
      <c r="F52" s="78">
        <v>2240</v>
      </c>
      <c r="G52" s="67" t="s">
        <v>58</v>
      </c>
      <c r="H52" s="67"/>
      <c r="I52" s="67"/>
      <c r="J52" s="31"/>
      <c r="K52" s="31"/>
    </row>
    <row r="53" spans="2:11" ht="28.5" customHeight="1">
      <c r="B53" s="76"/>
      <c r="C53" s="76"/>
      <c r="D53" s="76"/>
      <c r="E53" s="78"/>
      <c r="F53" s="78"/>
      <c r="G53" s="85" t="s">
        <v>59</v>
      </c>
      <c r="H53" s="67"/>
      <c r="I53" s="67"/>
      <c r="J53" s="31"/>
      <c r="K53" s="31"/>
    </row>
    <row r="54" spans="2:11" ht="24" customHeight="1">
      <c r="B54" s="76" t="s">
        <v>55</v>
      </c>
      <c r="C54" s="76"/>
      <c r="D54" s="76"/>
      <c r="E54" s="78">
        <f>283-19355</f>
        <v>-19072</v>
      </c>
      <c r="F54" s="78">
        <f>951-5431</f>
        <v>-4480</v>
      </c>
      <c r="G54" s="86"/>
      <c r="H54" s="87"/>
      <c r="I54" s="87"/>
      <c r="J54" s="13"/>
      <c r="K54" s="13"/>
    </row>
    <row r="55" spans="2:6" ht="22.5" customHeight="1">
      <c r="B55" s="76"/>
      <c r="C55" s="76"/>
      <c r="D55" s="76"/>
      <c r="E55" s="78"/>
      <c r="F55" s="78"/>
    </row>
    <row r="56" spans="2:6" ht="12.75">
      <c r="B56" s="76" t="s">
        <v>57</v>
      </c>
      <c r="C56" s="76"/>
      <c r="D56" s="76"/>
      <c r="E56" s="78">
        <f>E51+E52+E54</f>
        <v>2240</v>
      </c>
      <c r="F56" s="78">
        <f>F51+F52+F54</f>
        <v>638</v>
      </c>
    </row>
    <row r="57" spans="2:6" ht="12.75">
      <c r="B57" s="76"/>
      <c r="C57" s="76"/>
      <c r="D57" s="76"/>
      <c r="E57" s="78"/>
      <c r="F57" s="78"/>
    </row>
    <row r="58" ht="14.25" customHeight="1"/>
    <row r="59" spans="1:11" ht="12.75">
      <c r="A59" s="48" t="s">
        <v>60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ht="7.5" customHeight="1"/>
    <row r="61" spans="2:11" ht="12" customHeight="1">
      <c r="B61" s="24"/>
      <c r="C61" s="25"/>
      <c r="D61" s="34">
        <v>2005</v>
      </c>
      <c r="E61" s="35"/>
      <c r="F61" s="35"/>
      <c r="G61" s="36"/>
      <c r="H61" s="34">
        <v>2006</v>
      </c>
      <c r="I61" s="35"/>
      <c r="J61" s="35"/>
      <c r="K61" s="36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84</v>
      </c>
      <c r="E63" s="17" t="s">
        <v>85</v>
      </c>
      <c r="F63" s="17" t="s">
        <v>86</v>
      </c>
      <c r="G63" s="17" t="s">
        <v>87</v>
      </c>
      <c r="H63" s="17" t="s">
        <v>84</v>
      </c>
      <c r="I63" s="17" t="s">
        <v>85</v>
      </c>
      <c r="J63" s="17" t="s">
        <v>86</v>
      </c>
      <c r="K63" s="17" t="s">
        <v>87</v>
      </c>
    </row>
    <row r="64" spans="2:11" ht="21.75" customHeight="1">
      <c r="B64" s="19" t="s">
        <v>89</v>
      </c>
      <c r="C64" s="19"/>
      <c r="D64" s="33">
        <v>269945</v>
      </c>
      <c r="E64" s="33"/>
      <c r="F64" s="33"/>
      <c r="G64" s="33">
        <f>D64</f>
        <v>269945</v>
      </c>
      <c r="H64" s="33">
        <f>G64</f>
        <v>269945</v>
      </c>
      <c r="I64" s="33"/>
      <c r="J64" s="33"/>
      <c r="K64" s="33">
        <f>H64</f>
        <v>269945</v>
      </c>
    </row>
    <row r="65" spans="2:11" ht="21.75" customHeight="1">
      <c r="B65" s="19" t="s">
        <v>90</v>
      </c>
      <c r="C65" s="19"/>
      <c r="D65" s="33"/>
      <c r="E65" s="33"/>
      <c r="F65" s="33"/>
      <c r="G65" s="33"/>
      <c r="H65" s="33"/>
      <c r="I65" s="33"/>
      <c r="J65" s="33"/>
      <c r="K65" s="33"/>
    </row>
    <row r="66" spans="2:11" ht="30" customHeight="1">
      <c r="B66" s="19" t="s">
        <v>91</v>
      </c>
      <c r="C66" s="19"/>
      <c r="D66" s="33"/>
      <c r="E66" s="33"/>
      <c r="F66" s="33"/>
      <c r="G66" s="33"/>
      <c r="H66" s="33"/>
      <c r="I66" s="33"/>
      <c r="J66" s="33"/>
      <c r="K66" s="33"/>
    </row>
    <row r="67" spans="2:11" ht="21.75" customHeight="1">
      <c r="B67" s="19" t="s">
        <v>92</v>
      </c>
      <c r="C67" s="19"/>
      <c r="D67" s="33"/>
      <c r="E67" s="33"/>
      <c r="F67" s="33"/>
      <c r="G67" s="33"/>
      <c r="H67" s="33"/>
      <c r="I67" s="33"/>
      <c r="J67" s="33"/>
      <c r="K67" s="33"/>
    </row>
    <row r="68" spans="2:11" ht="21.75" customHeight="1">
      <c r="B68" s="19" t="s">
        <v>93</v>
      </c>
      <c r="C68" s="19"/>
      <c r="D68" s="33">
        <v>87218</v>
      </c>
      <c r="E68" s="33"/>
      <c r="F68" s="33"/>
      <c r="G68" s="33">
        <f>D68</f>
        <v>87218</v>
      </c>
      <c r="H68" s="33">
        <f>G68</f>
        <v>87218</v>
      </c>
      <c r="I68" s="33"/>
      <c r="J68" s="33"/>
      <c r="K68" s="33">
        <f>H68</f>
        <v>87218</v>
      </c>
    </row>
    <row r="69" spans="2:11" ht="21.75" customHeight="1">
      <c r="B69" s="19" t="s">
        <v>94</v>
      </c>
      <c r="C69" s="19"/>
      <c r="D69" s="33">
        <v>36771</v>
      </c>
      <c r="E69" s="33"/>
      <c r="F69" s="33"/>
      <c r="G69" s="33">
        <f>D69</f>
        <v>36771</v>
      </c>
      <c r="H69" s="33">
        <f>G69</f>
        <v>36771</v>
      </c>
      <c r="I69" s="33"/>
      <c r="J69" s="33"/>
      <c r="K69" s="33">
        <f>H69</f>
        <v>36771</v>
      </c>
    </row>
    <row r="70" spans="2:11" ht="21.75" customHeight="1">
      <c r="B70" s="19" t="s">
        <v>95</v>
      </c>
      <c r="C70" s="19"/>
      <c r="D70" s="33">
        <v>1462</v>
      </c>
      <c r="E70" s="33"/>
      <c r="F70" s="33"/>
      <c r="G70" s="33">
        <f>D70</f>
        <v>1462</v>
      </c>
      <c r="H70" s="33">
        <f>G70</f>
        <v>1462</v>
      </c>
      <c r="I70" s="33">
        <v>3753</v>
      </c>
      <c r="J70" s="33"/>
      <c r="K70" s="33">
        <f>H70+I70</f>
        <v>5215</v>
      </c>
    </row>
    <row r="71" spans="2:11" ht="21.75" customHeight="1">
      <c r="B71" s="19" t="s">
        <v>96</v>
      </c>
      <c r="C71" s="19"/>
      <c r="D71" s="33">
        <v>197256</v>
      </c>
      <c r="E71" s="33"/>
      <c r="F71" s="33"/>
      <c r="G71" s="33">
        <f>D71</f>
        <v>197256</v>
      </c>
      <c r="H71" s="33">
        <f>G71</f>
        <v>197256</v>
      </c>
      <c r="I71" s="33"/>
      <c r="J71" s="33"/>
      <c r="K71" s="33">
        <f>H71+I71</f>
        <v>197256</v>
      </c>
    </row>
    <row r="72" spans="2:11" ht="21.75" customHeight="1">
      <c r="B72" s="20" t="s">
        <v>97</v>
      </c>
      <c r="C72" s="20"/>
      <c r="D72" s="33"/>
      <c r="E72" s="33"/>
      <c r="F72" s="33"/>
      <c r="G72" s="33"/>
      <c r="H72" s="33"/>
      <c r="I72" s="33"/>
      <c r="J72" s="33"/>
      <c r="K72" s="33"/>
    </row>
    <row r="73" spans="2:11" ht="21.75" customHeight="1">
      <c r="B73" s="20" t="s">
        <v>98</v>
      </c>
      <c r="C73" s="20"/>
      <c r="D73" s="33">
        <f>D64+D68+D69+D70-D71</f>
        <v>198140</v>
      </c>
      <c r="E73" s="33"/>
      <c r="F73" s="33"/>
      <c r="G73" s="33">
        <f>G64+G68+G69+G70-G71</f>
        <v>198140</v>
      </c>
      <c r="H73" s="33">
        <f>H64+H68+H69+H70-H71</f>
        <v>198140</v>
      </c>
      <c r="I73" s="33">
        <f>I64+I68+I69+I70-I71</f>
        <v>3753</v>
      </c>
      <c r="J73" s="33"/>
      <c r="K73" s="33">
        <f>K64+K68+K69+K70-K71</f>
        <v>201893</v>
      </c>
    </row>
    <row r="74" spans="1:11" ht="31.5" customHeight="1">
      <c r="A74" s="30"/>
      <c r="B74" s="20" t="s">
        <v>104</v>
      </c>
      <c r="C74" s="20"/>
      <c r="D74" s="33"/>
      <c r="E74" s="33"/>
      <c r="F74" s="33"/>
      <c r="G74" s="33"/>
      <c r="H74" s="33"/>
      <c r="I74" s="33"/>
      <c r="J74" s="33"/>
      <c r="K74" s="33"/>
    </row>
    <row r="75" spans="1:11" ht="20.25" customHeight="1">
      <c r="A75" s="90"/>
      <c r="B75" s="90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51.75" customHeight="1">
      <c r="B77" s="91" t="s">
        <v>88</v>
      </c>
      <c r="C77" s="92"/>
      <c r="D77" s="92"/>
      <c r="E77" s="92"/>
      <c r="F77" s="92"/>
      <c r="G77" s="92"/>
      <c r="H77" s="92"/>
      <c r="I77" s="92"/>
      <c r="J77" s="92"/>
      <c r="K77" s="92"/>
    </row>
    <row r="78" spans="2:11" ht="3.7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93" t="s">
        <v>101</v>
      </c>
      <c r="C79" s="94"/>
      <c r="D79" s="94"/>
      <c r="E79" s="94"/>
      <c r="F79" s="94"/>
      <c r="G79" s="94"/>
      <c r="H79" s="94"/>
      <c r="I79" s="94"/>
      <c r="J79" s="94"/>
      <c r="K79" s="94"/>
    </row>
    <row r="80" spans="2:11" ht="12.75">
      <c r="B80" s="88" t="s">
        <v>100</v>
      </c>
      <c r="C80" s="89"/>
      <c r="D80" s="89"/>
      <c r="E80" s="89"/>
      <c r="F80" s="89"/>
      <c r="G80" s="89"/>
      <c r="H80" s="89"/>
      <c r="I80" s="89"/>
      <c r="J80" s="89"/>
      <c r="K80" s="89"/>
    </row>
    <row r="81" spans="2:11" ht="12.75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 ht="12.75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 ht="12.75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 ht="12.75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 ht="12.75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 ht="2.25" customHeight="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97" t="s">
        <v>82</v>
      </c>
      <c r="C88" s="98"/>
      <c r="D88" s="98"/>
      <c r="E88" s="98"/>
      <c r="F88" s="98"/>
      <c r="G88" s="98"/>
      <c r="H88" s="98"/>
      <c r="I88" s="98"/>
      <c r="J88" s="98"/>
      <c r="K88" s="98"/>
    </row>
    <row r="89" spans="2:11" ht="12.75">
      <c r="B89" s="99" t="s">
        <v>99</v>
      </c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 ht="14.25" customHeight="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 ht="12.75">
      <c r="B91" s="101" t="s">
        <v>102</v>
      </c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 ht="12.75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 ht="62.25" customHeight="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103" t="s">
        <v>61</v>
      </c>
      <c r="I95" s="104"/>
      <c r="J95" s="104"/>
      <c r="K95" s="104"/>
    </row>
    <row r="96" spans="2:11" ht="12.75">
      <c r="B96" s="2"/>
      <c r="C96" s="2"/>
      <c r="D96" s="2"/>
      <c r="E96" s="2"/>
      <c r="F96" s="9"/>
      <c r="G96" s="2"/>
      <c r="H96" s="96" t="s">
        <v>62</v>
      </c>
      <c r="I96" s="96"/>
      <c r="J96" s="96"/>
      <c r="K96" s="96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95" t="s">
        <v>103</v>
      </c>
      <c r="C98" s="95"/>
      <c r="D98" s="95"/>
      <c r="E98" s="95"/>
      <c r="F98" s="95"/>
      <c r="G98" s="95"/>
      <c r="H98" s="95"/>
      <c r="I98" s="95"/>
      <c r="J98" s="95"/>
      <c r="K98" s="95"/>
    </row>
    <row r="99" spans="2:11" ht="12.75">
      <c r="B99" s="95"/>
      <c r="C99" s="95"/>
      <c r="D99" s="95"/>
      <c r="E99" s="95"/>
      <c r="F99" s="95"/>
      <c r="G99" s="95"/>
      <c r="H99" s="95"/>
      <c r="I99" s="95"/>
      <c r="J99" s="95"/>
      <c r="K99" s="95"/>
    </row>
    <row r="100" spans="2:11" ht="24" customHeight="1">
      <c r="B100" s="95"/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2:11" ht="65.25" customHeight="1">
      <c r="B101" s="95"/>
      <c r="C101" s="95"/>
      <c r="D101" s="95"/>
      <c r="E101" s="95"/>
      <c r="F101" s="95"/>
      <c r="G101" s="95"/>
      <c r="H101" s="95"/>
      <c r="I101" s="95"/>
      <c r="J101" s="95"/>
      <c r="K101" s="95"/>
    </row>
  </sheetData>
  <sheetProtection/>
  <mergeCells count="115">
    <mergeCell ref="B98:K101"/>
    <mergeCell ref="H96:K96"/>
    <mergeCell ref="B88:K88"/>
    <mergeCell ref="B89:K90"/>
    <mergeCell ref="B91:K93"/>
    <mergeCell ref="H95:K95"/>
    <mergeCell ref="B56:D57"/>
    <mergeCell ref="E56:E57"/>
    <mergeCell ref="F56:F57"/>
    <mergeCell ref="A59:K59"/>
    <mergeCell ref="B80:K86"/>
    <mergeCell ref="A75:B75"/>
    <mergeCell ref="B77:K77"/>
    <mergeCell ref="B79:K79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49:D49"/>
    <mergeCell ref="G49:I49"/>
    <mergeCell ref="B50:D50"/>
    <mergeCell ref="G50:I50"/>
    <mergeCell ref="B51:D51"/>
    <mergeCell ref="G51:I51"/>
    <mergeCell ref="B46:D46"/>
    <mergeCell ref="G46:I46"/>
    <mergeCell ref="B47:D47"/>
    <mergeCell ref="G47:I47"/>
    <mergeCell ref="B48:D48"/>
    <mergeCell ref="G48:I48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6:D26"/>
    <mergeCell ref="G26:I26"/>
    <mergeCell ref="B27:D27"/>
    <mergeCell ref="G27:I28"/>
    <mergeCell ref="B28:D28"/>
    <mergeCell ref="G29:I29"/>
    <mergeCell ref="B23:D23"/>
    <mergeCell ref="G23:I23"/>
    <mergeCell ref="G21:I22"/>
    <mergeCell ref="B24:D24"/>
    <mergeCell ref="G24:I24"/>
    <mergeCell ref="B25:D25"/>
    <mergeCell ref="G25:I25"/>
    <mergeCell ref="B19:D19"/>
    <mergeCell ref="G19:I19"/>
    <mergeCell ref="B20:D20"/>
    <mergeCell ref="G20:I20"/>
    <mergeCell ref="B21:D21"/>
    <mergeCell ref="B22:D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25" right="0.25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2007-06-27T08:21:14Z</cp:lastPrinted>
  <dcterms:created xsi:type="dcterms:W3CDTF">2007-02-12T13:02:25Z</dcterms:created>
  <dcterms:modified xsi:type="dcterms:W3CDTF">2007-07-30T13:14:10Z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