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400" windowHeight="4710" activeTab="0"/>
  </bookViews>
  <sheets>
    <sheet name="Izvestaj 2" sheetId="1" r:id="rId1"/>
  </sheets>
  <definedNames/>
  <calcPr fullCalcOnLoad="1"/>
</workbook>
</file>

<file path=xl/sharedStrings.xml><?xml version="1.0" encoding="utf-8"?>
<sst xmlns="http://schemas.openxmlformats.org/spreadsheetml/2006/main" count="123" uniqueCount="111">
  <si>
    <t>I OPŠTI PODACI</t>
  </si>
  <si>
    <t>Akcionari</t>
  </si>
  <si>
    <t>Br.akcija na dan 31.12.06.</t>
  </si>
  <si>
    <t>Učešće u osnovnom kapitalu %</t>
  </si>
  <si>
    <t>7. Deset najvećih akcionara</t>
  </si>
  <si>
    <t>8. Vrednost osnovnog kapitala</t>
  </si>
  <si>
    <t xml:space="preserve">CIF kod </t>
  </si>
  <si>
    <t>ISIN broj</t>
  </si>
  <si>
    <t>ESVUFR</t>
  </si>
  <si>
    <t>9. Broj izdatih akcija</t>
  </si>
  <si>
    <t>10. Podaci o zavisnim društvima</t>
  </si>
  <si>
    <t>II PODACI O UPRAVI DRUŠTVA</t>
  </si>
  <si>
    <t>1. Članovi Upravnog odbora</t>
  </si>
  <si>
    <t>predsednik</t>
  </si>
  <si>
    <t>VII stepen</t>
  </si>
  <si>
    <t>11. Naziv, sedište i adresa</t>
  </si>
  <si>
    <t xml:space="preserve">     revizorske kuće</t>
  </si>
  <si>
    <t>12. Naziv organizacionog tržišta</t>
  </si>
  <si>
    <t>2. Članovi Nadzornog odbora</t>
  </si>
  <si>
    <t>prebivalište</t>
  </si>
  <si>
    <t>zaposlenje, članstvo u UO</t>
  </si>
  <si>
    <t>III PODACI O POSLOVANJU DRUŠTVA</t>
  </si>
  <si>
    <t>2. Analiza poslovanja</t>
  </si>
  <si>
    <t xml:space="preserve">      na koje su uključene akcije</t>
  </si>
  <si>
    <t>Ekonomičnost poslovanja (poslovni prihodi/poslovni rashodi)</t>
  </si>
  <si>
    <t>Rentabilnost poslovanja (iskazana dobit/ukupni prihod)</t>
  </si>
  <si>
    <t>Likvidnost (obrtna imovina/obaveze)</t>
  </si>
  <si>
    <t>Likvidnost I stepena (gotovina i got. ekvivalenti/kratk. obaveze</t>
  </si>
  <si>
    <t>Likvidnost II stepena (obrtna imovina - zalihe/kratk.obaveze)</t>
  </si>
  <si>
    <t>Tržišna kapitalizacija 31.12.2006.</t>
  </si>
  <si>
    <t>Dobitak po akciji</t>
  </si>
  <si>
    <t>Isplaćena dividenda za poslednje 3 godine</t>
  </si>
  <si>
    <t>3. Broj i datum rešenja o upisu</t>
  </si>
  <si>
    <t>Ime, prezime i</t>
  </si>
  <si>
    <t xml:space="preserve">    u registar privrednih subjekata:......</t>
  </si>
  <si>
    <t>Beogradska berza a.d.</t>
  </si>
  <si>
    <t>Obrazovanje, sadašnje</t>
  </si>
  <si>
    <t>1. Izveštaj uprave o realizaciji usvojene poslovne politike</t>
  </si>
  <si>
    <t>000 RSD</t>
  </si>
  <si>
    <t>-</t>
  </si>
  <si>
    <t>Pokazatelji poslovanja</t>
  </si>
  <si>
    <t xml:space="preserve">    Poslovna politika preduzeća je sprovođena u skladu sa planom za 2006. godinu.</t>
  </si>
  <si>
    <t>Prinos na ukupni kapital (bruto dobit/sopstveni kapital)</t>
  </si>
  <si>
    <t>Neto prinos na sopstveni kapital (neto dobit/ kapital)</t>
  </si>
  <si>
    <t>Poslovni neto dobitak (neto dobitak/poslovni prihodi)</t>
  </si>
  <si>
    <t>Stepen zaduženosti (ukupne obaveze/poslovna pasiva)</t>
  </si>
  <si>
    <t>Direktor</t>
  </si>
  <si>
    <t xml:space="preserve">       Ukupan prihod</t>
  </si>
  <si>
    <t xml:space="preserve">       Ukupan rashod</t>
  </si>
  <si>
    <t xml:space="preserve">       Bruto dobit</t>
  </si>
  <si>
    <t xml:space="preserve">       Prihodi od delatnosti</t>
  </si>
  <si>
    <t xml:space="preserve">       Prihodi od prodaje roba</t>
  </si>
  <si>
    <t xml:space="preserve">       Prihodi od prodaje pro.i usl.</t>
  </si>
  <si>
    <t>Isplaćeni neto iznos naknade</t>
  </si>
  <si>
    <t>3. Informacije o ostvarenjima društva po segmentima</t>
  </si>
  <si>
    <t>Svi prihodi realizovani su od prodaje eksternim kupcima. Nije bilo prodaje u okviru društva.</t>
  </si>
  <si>
    <t xml:space="preserve">                                                                                      objavljuje</t>
  </si>
  <si>
    <t>Cena akcija (najviša i najniža u izve. periodu)</t>
  </si>
  <si>
    <t>Neto obrtni kapital (obrtna imovina - kratkor. obaveze) u 000</t>
  </si>
  <si>
    <t xml:space="preserve">   mogu značajno da utiču na finansijsku poziciju društva.</t>
  </si>
  <si>
    <t xml:space="preserve">                                       GODIŠNJI IZVEŠTAJ O POSLOVANJU U 2006. GODINI</t>
  </si>
  <si>
    <t xml:space="preserve">                                                AD PEKARA "KIKINDA" KIKINDA</t>
  </si>
  <si>
    <t>1. Poslovno ime:.............................................Ad pekara "Kikinda" Kikinda</t>
  </si>
  <si>
    <t xml:space="preserve">    Sedište i adresa: ......................................Kikinda, Svetosavska 59</t>
  </si>
  <si>
    <t xml:space="preserve">    Matični broj:.................................................................................08021708</t>
  </si>
  <si>
    <t xml:space="preserve">    PIB:............................................................................................100510574</t>
  </si>
  <si>
    <t>2. Web site:.............................................................    -</t>
  </si>
  <si>
    <t xml:space="preserve">    e-mail adresa:.............................................kipekara@eunet.yu</t>
  </si>
  <si>
    <t>....BD 6923/05 od 28.03.2005.</t>
  </si>
  <si>
    <t>4. Delatnost (šifra i opis):..........15811- Proizvodnja hleba i peciva</t>
  </si>
  <si>
    <t>5. Broj zaposlenih:................................................................................... 117</t>
  </si>
  <si>
    <t>6. Broj akcionara:.....................................................................................93</t>
  </si>
  <si>
    <t>Psodorov Miodrag</t>
  </si>
  <si>
    <t>Rodić Čedomir</t>
  </si>
  <si>
    <t>Tandirović Milica</t>
  </si>
  <si>
    <t>Institut za ekonomska istraživanja</t>
  </si>
  <si>
    <t>Stupar Zora</t>
  </si>
  <si>
    <t>Kovačević Pero</t>
  </si>
  <si>
    <t>Popov Petar</t>
  </si>
  <si>
    <t>Psodorov Djordje</t>
  </si>
  <si>
    <t>Ad pekara "Kikinda"</t>
  </si>
  <si>
    <t>Kompanija Inek</t>
  </si>
  <si>
    <t>66.250.030,00 RSD</t>
  </si>
  <si>
    <t>RSPEKIE50321</t>
  </si>
  <si>
    <t>"Konfida Finodit" D.o.o</t>
  </si>
  <si>
    <t>Imotska 1, Beograd</t>
  </si>
  <si>
    <t>Kikinda</t>
  </si>
  <si>
    <t>tehnički direktor</t>
  </si>
  <si>
    <t>Novi Sad</t>
  </si>
  <si>
    <t>Doktor nauka</t>
  </si>
  <si>
    <t xml:space="preserve">Tehnološki fakultet </t>
  </si>
  <si>
    <t>Ban. Veliko Selo</t>
  </si>
  <si>
    <t>Šef računovodstva</t>
  </si>
  <si>
    <t>Mandić Milorad</t>
  </si>
  <si>
    <t>Javno stambeno preduzeće Kikinda</t>
  </si>
  <si>
    <t>Jelović Branislav</t>
  </si>
  <si>
    <t>Programer</t>
  </si>
  <si>
    <t xml:space="preserve"> - Ostojić Maja -predsednik</t>
  </si>
  <si>
    <t xml:space="preserve">  - Djorić Silvija, Sivčev Goran-članovi</t>
  </si>
  <si>
    <t>3. Uprava Ad pekara "Kikinda" Kikinda nema usvojen pisani kodeks ponašanja</t>
  </si>
  <si>
    <t>5000 RSD</t>
  </si>
  <si>
    <t>Glavni kupci su: Ad "Angropromet" Kikinda, "Idea " Beograd, Ad "Angrodrvar" Kikinda</t>
  </si>
  <si>
    <t>Glavni dobavljači su: Ad "Kikindski Mlin" Kikinda, Ad "ŽitoprometĆ Senta, Zrnocoop Kula, Ad "Fermin" Senta</t>
  </si>
  <si>
    <t xml:space="preserve">4. Ne postoje informacije koje ukazuju na neizvesnost naplate prihoda, odnosno mogućih budućih troškova koji </t>
  </si>
  <si>
    <t>Čedomir Rodić, dipl.ing.</t>
  </si>
  <si>
    <t xml:space="preserve">              Na osnovu odredbi člana 64. Zakona  o tržištu hartija od vrednosti i drugih finansijskih instrumenata i člana 4 Pravilnika </t>
  </si>
  <si>
    <t xml:space="preserve">               o sadržini i načinu izveštavanju javnih društava i obaveštenju o posedovanju akcija sa pravom glasa </t>
  </si>
  <si>
    <t>IV stepen</t>
  </si>
  <si>
    <t>5. Redovna skupština akcionara održana je 23.06.2007. godine, a Vanredna skupština 14.07.2007 godine. Izveštaje</t>
  </si>
  <si>
    <t xml:space="preserve">   o bitnim dogadjajima dostavili smo Komisiji za HOV i organizatoru tržišta.</t>
  </si>
  <si>
    <t>50.035.000 RSD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</si>
</sst>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"/>
  </numFmts>
  <fonts count="1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0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172" fontId="10" fillId="0" borderId="5" xfId="0" applyNumberFormat="1" applyFont="1" applyBorder="1" applyAlignment="1">
      <alignment horizontal="center"/>
    </xf>
    <xf numFmtId="172" fontId="10" fillId="0" borderId="0" xfId="0" applyNumberFormat="1" applyFont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0" fillId="0" borderId="5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" fontId="0" fillId="0" borderId="5" xfId="0" applyNumberFormat="1" applyFont="1" applyBorder="1" applyAlignment="1">
      <alignment horizontal="center"/>
    </xf>
    <xf numFmtId="10" fontId="0" fillId="0" borderId="5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0" fillId="0" borderId="6" xfId="0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4" fontId="1" fillId="0" borderId="0" xfId="0" applyNumberFormat="1" applyFont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64">
      <selection activeCell="F16" sqref="F16"/>
    </sheetView>
  </sheetViews>
  <sheetFormatPr defaultColWidth="9.140625" defaultRowHeight="12.75"/>
  <cols>
    <col min="1" max="1" width="27.7109375" style="2" customWidth="1"/>
    <col min="2" max="2" width="24.7109375" style="2" customWidth="1"/>
    <col min="3" max="3" width="19.7109375" style="2" customWidth="1"/>
    <col min="4" max="4" width="17.57421875" style="2" customWidth="1"/>
    <col min="5" max="5" width="14.57421875" style="2" customWidth="1"/>
    <col min="6" max="6" width="25.00390625" style="2" customWidth="1"/>
    <col min="7" max="16384" width="9.140625" style="2" customWidth="1"/>
  </cols>
  <sheetData>
    <row r="1" spans="1:6" ht="12">
      <c r="A1" s="78" t="s">
        <v>105</v>
      </c>
      <c r="B1" s="78"/>
      <c r="C1" s="78"/>
      <c r="D1" s="78"/>
      <c r="E1" s="78"/>
      <c r="F1" s="78"/>
    </row>
    <row r="2" spans="1:6" ht="12">
      <c r="A2" s="78" t="s">
        <v>106</v>
      </c>
      <c r="B2" s="78"/>
      <c r="C2" s="78"/>
      <c r="D2" s="78"/>
      <c r="E2" s="78"/>
      <c r="F2" s="78"/>
    </row>
    <row r="3" spans="1:6" ht="11.25">
      <c r="A3" s="4"/>
      <c r="B3" s="4"/>
      <c r="C3" s="4"/>
      <c r="D3" s="4"/>
      <c r="E3" s="4"/>
      <c r="F3" s="4"/>
    </row>
    <row r="5" spans="1:6" ht="15.75">
      <c r="A5" s="80" t="s">
        <v>61</v>
      </c>
      <c r="B5" s="80"/>
      <c r="C5" s="80"/>
      <c r="D5" s="80"/>
      <c r="E5" s="80"/>
      <c r="F5" s="80"/>
    </row>
    <row r="7" spans="1:7" ht="12.75">
      <c r="A7" s="82" t="s">
        <v>56</v>
      </c>
      <c r="B7" s="82"/>
      <c r="C7" s="82"/>
      <c r="D7" s="82"/>
      <c r="E7" s="82"/>
      <c r="F7" s="82"/>
      <c r="G7" s="82"/>
    </row>
    <row r="9" spans="1:7" ht="18">
      <c r="A9" s="71" t="s">
        <v>60</v>
      </c>
      <c r="B9" s="71"/>
      <c r="C9" s="71"/>
      <c r="D9" s="71"/>
      <c r="E9" s="71"/>
      <c r="F9" s="71"/>
      <c r="G9" s="71"/>
    </row>
    <row r="10" spans="1:7" ht="12.75">
      <c r="A10" s="10"/>
      <c r="B10" s="10"/>
      <c r="C10" s="10"/>
      <c r="D10" s="10"/>
      <c r="E10" s="10"/>
      <c r="F10" s="10"/>
      <c r="G10" s="10"/>
    </row>
    <row r="11" spans="1:7" ht="11.25">
      <c r="A11" s="9"/>
      <c r="B11" s="9"/>
      <c r="C11" s="9"/>
      <c r="D11" s="9"/>
      <c r="E11" s="9"/>
      <c r="F11" s="9"/>
      <c r="G11" s="9"/>
    </row>
    <row r="12" spans="1:7" ht="12.75">
      <c r="A12" s="11" t="s">
        <v>0</v>
      </c>
      <c r="G12" s="9"/>
    </row>
    <row r="14" ht="11.25">
      <c r="A14" s="5"/>
    </row>
    <row r="15" spans="1:4" ht="12.75">
      <c r="A15" s="62" t="s">
        <v>62</v>
      </c>
      <c r="B15" s="62"/>
      <c r="C15" s="62"/>
      <c r="D15" s="62"/>
    </row>
    <row r="16" spans="1:4" ht="12.75">
      <c r="A16" s="62" t="s">
        <v>63</v>
      </c>
      <c r="B16" s="62"/>
      <c r="C16" s="62"/>
      <c r="D16" s="62"/>
    </row>
    <row r="17" spans="1:7" ht="12.75">
      <c r="A17" s="62" t="s">
        <v>64</v>
      </c>
      <c r="B17" s="62"/>
      <c r="C17" s="62"/>
      <c r="D17" s="62"/>
      <c r="G17" s="6"/>
    </row>
    <row r="18" spans="1:7" ht="12.75">
      <c r="A18" s="62" t="s">
        <v>65</v>
      </c>
      <c r="B18" s="62"/>
      <c r="C18" s="62"/>
      <c r="D18" s="62"/>
      <c r="G18" s="6"/>
    </row>
    <row r="19" spans="1:7" ht="12.75">
      <c r="A19" s="62" t="s">
        <v>66</v>
      </c>
      <c r="B19" s="62"/>
      <c r="C19" s="62"/>
      <c r="D19" s="62"/>
      <c r="G19" s="6"/>
    </row>
    <row r="20" spans="1:7" ht="12.75">
      <c r="A20" s="62" t="s">
        <v>67</v>
      </c>
      <c r="B20" s="62"/>
      <c r="C20" s="62"/>
      <c r="D20" s="62"/>
      <c r="G20" s="6"/>
    </row>
    <row r="21" spans="1:7" ht="12.75">
      <c r="A21" s="62" t="s">
        <v>32</v>
      </c>
      <c r="B21" s="62"/>
      <c r="C21" s="62"/>
      <c r="D21" s="62"/>
      <c r="G21" s="6"/>
    </row>
    <row r="22" spans="1:7" ht="12.75">
      <c r="A22" s="62" t="s">
        <v>34</v>
      </c>
      <c r="B22" s="62" t="s">
        <v>68</v>
      </c>
      <c r="C22" s="62"/>
      <c r="D22" s="62"/>
      <c r="G22" s="6"/>
    </row>
    <row r="23" spans="1:7" ht="12.75">
      <c r="A23" s="62" t="s">
        <v>69</v>
      </c>
      <c r="B23" s="62"/>
      <c r="C23" s="62"/>
      <c r="D23" s="62"/>
      <c r="G23" s="6"/>
    </row>
    <row r="24" spans="1:7" ht="12.75">
      <c r="A24" s="79" t="s">
        <v>70</v>
      </c>
      <c r="B24" s="79"/>
      <c r="C24" s="79"/>
      <c r="D24" s="79"/>
      <c r="E24" s="8"/>
      <c r="G24" s="6"/>
    </row>
    <row r="25" spans="1:7" ht="12.75">
      <c r="A25" s="79" t="s">
        <v>71</v>
      </c>
      <c r="B25" s="79"/>
      <c r="C25" s="79"/>
      <c r="D25" s="79"/>
      <c r="E25" s="8"/>
      <c r="G25" s="6"/>
    </row>
    <row r="26" spans="1:7" ht="12.75">
      <c r="A26" s="79"/>
      <c r="B26" s="79"/>
      <c r="C26" s="79"/>
      <c r="D26" s="79"/>
      <c r="G26" s="6"/>
    </row>
    <row r="27" spans="1:7" ht="12">
      <c r="A27" s="83"/>
      <c r="B27" s="83"/>
      <c r="C27" s="83"/>
      <c r="D27" s="83"/>
      <c r="G27" s="6"/>
    </row>
    <row r="28" spans="1:4" ht="13.5" customHeight="1">
      <c r="A28" s="27" t="s">
        <v>4</v>
      </c>
      <c r="B28" s="27"/>
      <c r="C28" s="27"/>
      <c r="D28" s="27"/>
    </row>
    <row r="29" spans="1:4" ht="36.75" customHeight="1">
      <c r="A29" s="28" t="s">
        <v>1</v>
      </c>
      <c r="B29" s="29" t="s">
        <v>2</v>
      </c>
      <c r="C29" s="29" t="s">
        <v>3</v>
      </c>
      <c r="D29" s="27"/>
    </row>
    <row r="30" spans="1:4" ht="12">
      <c r="A30" s="30" t="s">
        <v>72</v>
      </c>
      <c r="B30" s="31">
        <v>1921</v>
      </c>
      <c r="C30" s="32">
        <f>B30/10007*100</f>
        <v>19.19656240631558</v>
      </c>
      <c r="D30" s="27"/>
    </row>
    <row r="31" spans="1:4" ht="12">
      <c r="A31" s="30" t="s">
        <v>73</v>
      </c>
      <c r="B31" s="31">
        <v>1102</v>
      </c>
      <c r="C31" s="32">
        <f aca="true" t="shared" si="0" ref="C31:C39">B31/10007*100</f>
        <v>11.012291396022784</v>
      </c>
      <c r="D31" s="27"/>
    </row>
    <row r="32" spans="1:6" ht="12">
      <c r="A32" s="30" t="s">
        <v>74</v>
      </c>
      <c r="B32" s="31">
        <v>989</v>
      </c>
      <c r="C32" s="32">
        <f t="shared" si="0"/>
        <v>9.883081842710103</v>
      </c>
      <c r="D32" s="42"/>
      <c r="E32" s="44"/>
      <c r="F32" s="44"/>
    </row>
    <row r="33" spans="1:6" ht="12">
      <c r="A33" s="30" t="s">
        <v>75</v>
      </c>
      <c r="B33" s="31">
        <v>573</v>
      </c>
      <c r="C33" s="32">
        <f t="shared" si="0"/>
        <v>5.725991805735984</v>
      </c>
      <c r="D33" s="42"/>
      <c r="E33" s="44"/>
      <c r="F33" s="44"/>
    </row>
    <row r="34" spans="1:6" ht="12">
      <c r="A34" s="30" t="s">
        <v>76</v>
      </c>
      <c r="B34" s="31">
        <v>568</v>
      </c>
      <c r="C34" s="32">
        <f t="shared" si="0"/>
        <v>5.676026781253123</v>
      </c>
      <c r="D34" s="42"/>
      <c r="E34" s="43"/>
      <c r="F34" s="43"/>
    </row>
    <row r="35" spans="1:6" ht="12">
      <c r="A35" s="30" t="s">
        <v>77</v>
      </c>
      <c r="B35" s="31">
        <v>420</v>
      </c>
      <c r="C35" s="32">
        <f t="shared" si="0"/>
        <v>4.197062056560408</v>
      </c>
      <c r="D35" s="42"/>
      <c r="E35" s="43"/>
      <c r="F35" s="43"/>
    </row>
    <row r="36" spans="1:6" ht="12">
      <c r="A36" s="30" t="s">
        <v>78</v>
      </c>
      <c r="B36" s="31">
        <v>400</v>
      </c>
      <c r="C36" s="32">
        <f t="shared" si="0"/>
        <v>3.9972019586289598</v>
      </c>
      <c r="D36" s="42"/>
      <c r="E36" s="43"/>
      <c r="F36" s="43"/>
    </row>
    <row r="37" spans="1:6" ht="12">
      <c r="A37" s="30" t="s">
        <v>79</v>
      </c>
      <c r="B37" s="31">
        <v>400</v>
      </c>
      <c r="C37" s="32">
        <f t="shared" si="0"/>
        <v>3.9972019586289598</v>
      </c>
      <c r="D37" s="42"/>
      <c r="E37" s="43"/>
      <c r="F37" s="43"/>
    </row>
    <row r="38" spans="1:6" ht="12">
      <c r="A38" s="30" t="s">
        <v>80</v>
      </c>
      <c r="B38" s="31">
        <v>250</v>
      </c>
      <c r="C38" s="32">
        <f t="shared" si="0"/>
        <v>2.4982512241431</v>
      </c>
      <c r="D38" s="42"/>
      <c r="E38" s="43"/>
      <c r="F38" s="43"/>
    </row>
    <row r="39" spans="1:6" ht="12">
      <c r="A39" s="30" t="s">
        <v>81</v>
      </c>
      <c r="B39" s="31">
        <v>124</v>
      </c>
      <c r="C39" s="32">
        <f t="shared" si="0"/>
        <v>1.2391326071749775</v>
      </c>
      <c r="D39" s="42"/>
      <c r="E39" s="43"/>
      <c r="F39" s="43"/>
    </row>
    <row r="40" spans="1:6" ht="12">
      <c r="A40" s="27"/>
      <c r="B40" s="27"/>
      <c r="C40" s="33"/>
      <c r="D40" s="42"/>
      <c r="E40" s="43"/>
      <c r="F40" s="43"/>
    </row>
    <row r="41" spans="1:6" ht="12">
      <c r="A41" s="42" t="s">
        <v>5</v>
      </c>
      <c r="B41" s="81" t="s">
        <v>82</v>
      </c>
      <c r="C41" s="81"/>
      <c r="D41" s="42"/>
      <c r="E41" s="43"/>
      <c r="F41" s="43"/>
    </row>
    <row r="42" spans="1:6" ht="12">
      <c r="A42" s="42" t="s">
        <v>9</v>
      </c>
      <c r="B42" s="81">
        <v>10.007</v>
      </c>
      <c r="C42" s="81"/>
      <c r="D42" s="42"/>
      <c r="E42" s="43"/>
      <c r="F42" s="43"/>
    </row>
    <row r="43" spans="1:6" ht="12.75" customHeight="1">
      <c r="A43" s="52" t="s">
        <v>7</v>
      </c>
      <c r="B43" s="81" t="s">
        <v>83</v>
      </c>
      <c r="C43" s="81"/>
      <c r="D43" s="42"/>
      <c r="E43" s="43"/>
      <c r="F43" s="43"/>
    </row>
    <row r="44" spans="1:6" ht="12">
      <c r="A44" s="52" t="s">
        <v>6</v>
      </c>
      <c r="B44" s="81" t="s">
        <v>8</v>
      </c>
      <c r="C44" s="81"/>
      <c r="D44" s="42"/>
      <c r="E44" s="43"/>
      <c r="F44" s="43"/>
    </row>
    <row r="45" spans="1:6" ht="12">
      <c r="A45" s="26" t="s">
        <v>10</v>
      </c>
      <c r="B45" s="26"/>
      <c r="C45" s="26"/>
      <c r="D45" s="8"/>
      <c r="E45" s="43"/>
      <c r="F45" s="43"/>
    </row>
    <row r="46" spans="1:6" ht="12">
      <c r="A46" s="34" t="s">
        <v>15</v>
      </c>
      <c r="B46" s="34" t="s">
        <v>84</v>
      </c>
      <c r="C46" s="34"/>
      <c r="D46" s="42"/>
      <c r="E46" s="43"/>
      <c r="F46" s="43"/>
    </row>
    <row r="47" spans="1:6" ht="11.25" customHeight="1">
      <c r="A47" s="34" t="s">
        <v>16</v>
      </c>
      <c r="B47" s="34" t="s">
        <v>85</v>
      </c>
      <c r="C47" s="34"/>
      <c r="D47" s="42"/>
      <c r="E47" s="43"/>
      <c r="F47" s="43"/>
    </row>
    <row r="48" spans="1:6" ht="11.25" customHeight="1">
      <c r="A48" s="34" t="s">
        <v>17</v>
      </c>
      <c r="B48" s="34"/>
      <c r="C48" s="34"/>
      <c r="D48" s="42"/>
      <c r="E48" s="43"/>
      <c r="F48" s="43"/>
    </row>
    <row r="49" spans="1:6" ht="12">
      <c r="A49" s="34" t="s">
        <v>23</v>
      </c>
      <c r="B49" s="34" t="s">
        <v>35</v>
      </c>
      <c r="C49" s="34"/>
      <c r="D49" s="42"/>
      <c r="E49" s="8"/>
      <c r="F49" s="8"/>
    </row>
    <row r="50" spans="1:4" ht="12">
      <c r="A50" s="34"/>
      <c r="B50" s="34"/>
      <c r="C50" s="34"/>
      <c r="D50" s="27"/>
    </row>
    <row r="51" spans="1:3" ht="12.75">
      <c r="A51" s="11" t="s">
        <v>11</v>
      </c>
      <c r="B51" s="12"/>
      <c r="C51" s="7"/>
    </row>
    <row r="52" ht="11.25">
      <c r="C52" s="7"/>
    </row>
    <row r="53" spans="1:3" ht="11.25">
      <c r="A53" s="22" t="s">
        <v>12</v>
      </c>
      <c r="B53" s="13"/>
      <c r="C53" s="7"/>
    </row>
    <row r="54" spans="1:3" ht="11.25">
      <c r="A54" s="19" t="s">
        <v>33</v>
      </c>
      <c r="B54" s="19" t="s">
        <v>36</v>
      </c>
      <c r="C54" s="74" t="s">
        <v>53</v>
      </c>
    </row>
    <row r="55" spans="1:3" ht="11.25">
      <c r="A55" s="20" t="s">
        <v>19</v>
      </c>
      <c r="B55" s="20" t="s">
        <v>20</v>
      </c>
      <c r="C55" s="75"/>
    </row>
    <row r="56" spans="1:3" ht="11.25">
      <c r="A56" s="17" t="s">
        <v>74</v>
      </c>
      <c r="B56" s="17" t="s">
        <v>14</v>
      </c>
      <c r="C56" s="55"/>
    </row>
    <row r="57" spans="1:5" ht="11.25">
      <c r="A57" s="14" t="s">
        <v>13</v>
      </c>
      <c r="B57" s="53" t="s">
        <v>80</v>
      </c>
      <c r="C57" s="56"/>
      <c r="E57" s="8"/>
    </row>
    <row r="58" spans="1:3" ht="11.25">
      <c r="A58" s="15" t="s">
        <v>86</v>
      </c>
      <c r="B58" s="54" t="s">
        <v>87</v>
      </c>
      <c r="C58" s="56"/>
    </row>
    <row r="59" spans="1:3" ht="11.25">
      <c r="A59" s="16" t="s">
        <v>79</v>
      </c>
      <c r="B59" s="17" t="s">
        <v>89</v>
      </c>
      <c r="C59" s="55"/>
    </row>
    <row r="60" spans="1:3" ht="11.25">
      <c r="A60" s="14"/>
      <c r="B60" s="53" t="s">
        <v>90</v>
      </c>
      <c r="C60" s="56"/>
    </row>
    <row r="61" spans="1:3" ht="11.25">
      <c r="A61" s="15" t="s">
        <v>88</v>
      </c>
      <c r="B61" s="54" t="s">
        <v>88</v>
      </c>
      <c r="C61" s="56"/>
    </row>
    <row r="62" spans="1:3" ht="11.25">
      <c r="A62" s="16" t="s">
        <v>93</v>
      </c>
      <c r="B62" s="17" t="s">
        <v>14</v>
      </c>
      <c r="C62" s="55"/>
    </row>
    <row r="63" spans="1:3" ht="11.25">
      <c r="A63" s="14"/>
      <c r="B63" s="53" t="s">
        <v>94</v>
      </c>
      <c r="C63" s="56"/>
    </row>
    <row r="64" spans="1:3" ht="11.25">
      <c r="A64" s="15" t="s">
        <v>86</v>
      </c>
      <c r="B64" s="54" t="s">
        <v>46</v>
      </c>
      <c r="C64" s="56"/>
    </row>
    <row r="65" spans="1:3" ht="11.25">
      <c r="A65" s="16" t="s">
        <v>95</v>
      </c>
      <c r="B65" s="17" t="s">
        <v>14</v>
      </c>
      <c r="C65" s="55"/>
    </row>
    <row r="66" spans="1:3" ht="11.25">
      <c r="A66" s="14"/>
      <c r="B66" s="53" t="s">
        <v>96</v>
      </c>
      <c r="C66" s="56"/>
    </row>
    <row r="67" spans="1:3" ht="11.25">
      <c r="A67" s="14" t="s">
        <v>86</v>
      </c>
      <c r="B67" s="53"/>
      <c r="C67" s="56"/>
    </row>
    <row r="68" spans="1:3" ht="11.25">
      <c r="A68" s="16" t="s">
        <v>77</v>
      </c>
      <c r="B68" s="16" t="s">
        <v>107</v>
      </c>
      <c r="C68" s="57"/>
    </row>
    <row r="69" spans="1:3" ht="11.25">
      <c r="A69" s="14"/>
      <c r="B69" s="14" t="s">
        <v>80</v>
      </c>
      <c r="C69" s="58"/>
    </row>
    <row r="70" spans="1:3" ht="11.25">
      <c r="A70" s="15" t="s">
        <v>91</v>
      </c>
      <c r="B70" s="15" t="s">
        <v>92</v>
      </c>
      <c r="C70" s="59"/>
    </row>
    <row r="71" spans="1:3" ht="11.25">
      <c r="A71" s="8"/>
      <c r="B71" s="8"/>
      <c r="C71" s="7"/>
    </row>
    <row r="72" spans="1:6" ht="12">
      <c r="A72" s="63" t="s">
        <v>18</v>
      </c>
      <c r="B72" s="64"/>
      <c r="C72" s="65"/>
      <c r="D72" s="66"/>
      <c r="E72" s="66"/>
      <c r="F72" s="66"/>
    </row>
    <row r="73" spans="1:6" ht="12">
      <c r="A73" s="65" t="s">
        <v>97</v>
      </c>
      <c r="B73" s="65"/>
      <c r="C73" s="65"/>
      <c r="D73" s="66"/>
      <c r="E73" s="66"/>
      <c r="F73" s="66"/>
    </row>
    <row r="74" spans="1:6" ht="12">
      <c r="A74" s="65" t="s">
        <v>98</v>
      </c>
      <c r="B74" s="65"/>
      <c r="C74" s="65"/>
      <c r="D74" s="66"/>
      <c r="E74" s="66"/>
      <c r="F74" s="66"/>
    </row>
    <row r="75" spans="1:3" ht="11.25">
      <c r="A75" s="7"/>
      <c r="B75" s="7"/>
      <c r="C75" s="7"/>
    </row>
    <row r="76" spans="1:3" ht="12.75">
      <c r="A76" s="23" t="s">
        <v>99</v>
      </c>
      <c r="B76" s="23"/>
      <c r="C76" s="23"/>
    </row>
    <row r="78" spans="1:2" ht="12.75">
      <c r="A78" s="18" t="s">
        <v>21</v>
      </c>
      <c r="B78" s="41"/>
    </row>
    <row r="79" spans="1:2" ht="12.75">
      <c r="A79" s="18"/>
      <c r="B79" s="41"/>
    </row>
    <row r="80" spans="1:4" ht="12.75">
      <c r="A80" s="24" t="s">
        <v>37</v>
      </c>
      <c r="B80" s="25"/>
      <c r="C80" s="25"/>
      <c r="D80" s="1"/>
    </row>
    <row r="81" spans="1:4" ht="12.75">
      <c r="A81" s="25" t="s">
        <v>41</v>
      </c>
      <c r="B81" s="25"/>
      <c r="C81" s="25"/>
      <c r="D81" s="1"/>
    </row>
    <row r="82" spans="1:4" ht="12.75">
      <c r="A82" s="25"/>
      <c r="B82" s="25"/>
      <c r="C82" s="25"/>
      <c r="D82" s="1"/>
    </row>
    <row r="83" spans="1:4" ht="12.75">
      <c r="A83" s="23" t="s">
        <v>22</v>
      </c>
      <c r="B83" s="39" t="s">
        <v>38</v>
      </c>
      <c r="C83" s="40"/>
      <c r="D83" s="1"/>
    </row>
    <row r="84" spans="1:4" ht="12.75">
      <c r="A84" s="35" t="s">
        <v>47</v>
      </c>
      <c r="B84" s="38">
        <f>139086+3597+821</f>
        <v>143504</v>
      </c>
      <c r="C84" s="67"/>
      <c r="D84" s="1"/>
    </row>
    <row r="85" spans="1:4" ht="12.75">
      <c r="A85" s="35" t="s">
        <v>48</v>
      </c>
      <c r="B85" s="38">
        <f>135601+3527+3386</f>
        <v>142514</v>
      </c>
      <c r="C85" s="67"/>
      <c r="D85" s="1"/>
    </row>
    <row r="86" spans="1:4" ht="12.75">
      <c r="A86" s="35" t="s">
        <v>49</v>
      </c>
      <c r="B86" s="38">
        <f>B84-B85</f>
        <v>990</v>
      </c>
      <c r="C86" s="67"/>
      <c r="D86" s="1"/>
    </row>
    <row r="87" spans="1:4" ht="12.75">
      <c r="A87" s="35" t="s">
        <v>50</v>
      </c>
      <c r="B87" s="38" t="s">
        <v>39</v>
      </c>
      <c r="C87" s="67"/>
      <c r="D87" s="1"/>
    </row>
    <row r="88" spans="1:4" ht="12.75">
      <c r="A88" s="35" t="s">
        <v>51</v>
      </c>
      <c r="B88" s="38" t="s">
        <v>39</v>
      </c>
      <c r="C88" s="67"/>
      <c r="D88" s="1"/>
    </row>
    <row r="89" spans="1:4" ht="12.75">
      <c r="A89" s="35" t="s">
        <v>52</v>
      </c>
      <c r="B89" s="38">
        <v>137418</v>
      </c>
      <c r="C89" s="67"/>
      <c r="D89" s="1"/>
    </row>
    <row r="91" ht="12.75">
      <c r="A91" s="3" t="s">
        <v>40</v>
      </c>
    </row>
    <row r="92" ht="11.25">
      <c r="A92" s="21"/>
    </row>
    <row r="93" spans="1:6" ht="12.75" customHeight="1">
      <c r="A93" s="76" t="s">
        <v>24</v>
      </c>
      <c r="B93" s="77"/>
      <c r="C93" s="46">
        <f>139086/135601</f>
        <v>1.0257004004395247</v>
      </c>
      <c r="D93" s="72"/>
      <c r="E93" s="47"/>
      <c r="F93" s="47"/>
    </row>
    <row r="94" spans="1:6" ht="12.75" customHeight="1">
      <c r="A94" s="76" t="s">
        <v>25</v>
      </c>
      <c r="B94" s="77"/>
      <c r="C94" s="46">
        <f>49/143504</f>
        <v>0.0003414538967554911</v>
      </c>
      <c r="D94" s="72"/>
      <c r="E94" s="48"/>
      <c r="F94" s="48"/>
    </row>
    <row r="95" spans="1:6" ht="12.75" customHeight="1">
      <c r="A95" s="76" t="s">
        <v>26</v>
      </c>
      <c r="B95" s="77"/>
      <c r="C95" s="46">
        <f>38358/(42336+59917+941)</f>
        <v>0.3717076574219431</v>
      </c>
      <c r="D95" s="72"/>
      <c r="E95" s="47"/>
      <c r="F95" s="47"/>
    </row>
    <row r="96" spans="1:6" ht="12.75">
      <c r="A96" s="76" t="s">
        <v>42</v>
      </c>
      <c r="B96" s="77"/>
      <c r="C96" s="46">
        <f>990/71971</f>
        <v>0.013755540426004919</v>
      </c>
      <c r="D96" s="72"/>
      <c r="E96" s="48"/>
      <c r="F96" s="48"/>
    </row>
    <row r="97" spans="1:6" ht="12.75">
      <c r="A97" s="76" t="s">
        <v>43</v>
      </c>
      <c r="B97" s="77"/>
      <c r="C97" s="46">
        <f>49/71971</f>
        <v>0.0006808297786608495</v>
      </c>
      <c r="D97" s="72"/>
      <c r="E97" s="48"/>
      <c r="F97" s="48"/>
    </row>
    <row r="98" spans="1:6" ht="12.75">
      <c r="A98" s="76" t="s">
        <v>44</v>
      </c>
      <c r="B98" s="77"/>
      <c r="C98" s="46">
        <f>49/139086</f>
        <v>0.00035230001581755175</v>
      </c>
      <c r="D98" s="72"/>
      <c r="E98" s="48"/>
      <c r="F98" s="48"/>
    </row>
    <row r="99" spans="1:6" ht="12.75">
      <c r="A99" s="76" t="s">
        <v>45</v>
      </c>
      <c r="B99" s="77"/>
      <c r="C99" s="46">
        <f>103194/154619</f>
        <v>0.6674082745328841</v>
      </c>
      <c r="D99" s="72"/>
      <c r="E99" s="49"/>
      <c r="F99" s="49"/>
    </row>
    <row r="100" spans="1:6" ht="12.75">
      <c r="A100" s="76" t="s">
        <v>27</v>
      </c>
      <c r="B100" s="77"/>
      <c r="C100" s="46">
        <f>298/59917</f>
        <v>0.004973546739656525</v>
      </c>
      <c r="D100" s="72"/>
      <c r="E100" s="49"/>
      <c r="F100" s="49"/>
    </row>
    <row r="101" spans="1:6" ht="12.75">
      <c r="A101" s="76" t="s">
        <v>28</v>
      </c>
      <c r="B101" s="77"/>
      <c r="C101" s="46">
        <f>(38358-11824)/59917</f>
        <v>0.44284593687934976</v>
      </c>
      <c r="D101" s="72"/>
      <c r="E101" s="49"/>
      <c r="F101" s="49"/>
    </row>
    <row r="102" spans="1:6" ht="12.75">
      <c r="A102" s="76" t="s">
        <v>58</v>
      </c>
      <c r="B102" s="77"/>
      <c r="C102" s="73">
        <f>38358-59917</f>
        <v>-21559</v>
      </c>
      <c r="D102" s="72"/>
      <c r="E102" s="50"/>
      <c r="F102" s="50"/>
    </row>
    <row r="103" spans="1:6" ht="12.75">
      <c r="A103" s="76" t="s">
        <v>57</v>
      </c>
      <c r="B103" s="77"/>
      <c r="C103" s="45" t="s">
        <v>100</v>
      </c>
      <c r="D103" s="72"/>
      <c r="E103" s="48"/>
      <c r="F103" s="48"/>
    </row>
    <row r="104" spans="1:6" ht="12.75">
      <c r="A104" s="76" t="s">
        <v>29</v>
      </c>
      <c r="B104" s="77"/>
      <c r="C104" s="45" t="s">
        <v>110</v>
      </c>
      <c r="D104" s="72"/>
      <c r="E104" s="49"/>
      <c r="F104" s="49"/>
    </row>
    <row r="105" spans="1:6" ht="12.75">
      <c r="A105" s="76" t="s">
        <v>30</v>
      </c>
      <c r="B105" s="77"/>
      <c r="C105" s="45"/>
      <c r="D105" s="72"/>
      <c r="E105" s="48"/>
      <c r="F105" s="48"/>
    </row>
    <row r="106" spans="1:6" ht="12.75">
      <c r="A106" s="76" t="s">
        <v>31</v>
      </c>
      <c r="B106" s="77"/>
      <c r="C106" s="45"/>
      <c r="D106" s="72"/>
      <c r="E106" s="49"/>
      <c r="F106" s="49"/>
    </row>
    <row r="108" spans="1:5" ht="12.75">
      <c r="A108" s="60" t="s">
        <v>54</v>
      </c>
      <c r="B108" s="61"/>
      <c r="C108" s="1"/>
      <c r="D108" s="1"/>
      <c r="E108" s="1"/>
    </row>
    <row r="109" spans="1:6" ht="12.75">
      <c r="A109" s="36" t="s">
        <v>55</v>
      </c>
      <c r="B109" s="36"/>
      <c r="C109" s="36"/>
      <c r="D109" s="36"/>
      <c r="E109" s="36"/>
      <c r="F109" s="37"/>
    </row>
    <row r="110" spans="1:6" ht="12.75">
      <c r="A110" s="36" t="s">
        <v>101</v>
      </c>
      <c r="B110" s="36"/>
      <c r="C110" s="36"/>
      <c r="D110" s="36"/>
      <c r="E110" s="36"/>
      <c r="F110" s="37"/>
    </row>
    <row r="111" spans="1:6" ht="12.75">
      <c r="A111" s="36" t="s">
        <v>102</v>
      </c>
      <c r="B111" s="36"/>
      <c r="C111" s="36"/>
      <c r="D111" s="36"/>
      <c r="E111" s="36"/>
      <c r="F111" s="37"/>
    </row>
    <row r="112" spans="1:6" ht="12.75">
      <c r="A112" s="36"/>
      <c r="B112" s="36"/>
      <c r="C112" s="36"/>
      <c r="D112" s="36"/>
      <c r="E112" s="36"/>
      <c r="F112" s="37"/>
    </row>
    <row r="113" spans="1:6" ht="12.75">
      <c r="A113" s="36"/>
      <c r="B113" s="36"/>
      <c r="C113" s="36"/>
      <c r="D113" s="36"/>
      <c r="E113" s="36"/>
      <c r="F113" s="37"/>
    </row>
    <row r="114" spans="1:6" ht="12.75">
      <c r="A114" s="51"/>
      <c r="B114" s="36"/>
      <c r="C114" s="36"/>
      <c r="D114" s="36"/>
      <c r="E114" s="36"/>
      <c r="F114" s="1"/>
    </row>
    <row r="115" spans="1:7" ht="12.75">
      <c r="A115" s="61" t="s">
        <v>103</v>
      </c>
      <c r="B115" s="61"/>
      <c r="C115" s="61"/>
      <c r="D115" s="61"/>
      <c r="E115" s="61"/>
      <c r="F115" s="70"/>
      <c r="G115" s="37"/>
    </row>
    <row r="116" spans="1:7" ht="12.75">
      <c r="A116" s="61" t="s">
        <v>59</v>
      </c>
      <c r="B116" s="61"/>
      <c r="C116" s="61"/>
      <c r="D116" s="61"/>
      <c r="E116" s="61"/>
      <c r="F116" s="70"/>
      <c r="G116" s="37"/>
    </row>
    <row r="117" spans="1:7" ht="12.75">
      <c r="A117" s="61"/>
      <c r="B117" s="61"/>
      <c r="C117" s="61"/>
      <c r="D117" s="61"/>
      <c r="E117" s="61"/>
      <c r="F117" s="36"/>
      <c r="G117" s="37"/>
    </row>
    <row r="118" spans="1:7" ht="12.75">
      <c r="A118" s="61" t="s">
        <v>108</v>
      </c>
      <c r="B118" s="61"/>
      <c r="C118" s="61"/>
      <c r="D118" s="61"/>
      <c r="E118" s="61"/>
      <c r="F118" s="36"/>
      <c r="G118" s="37"/>
    </row>
    <row r="119" spans="1:7" ht="12.75">
      <c r="A119" s="61" t="s">
        <v>109</v>
      </c>
      <c r="B119" s="61"/>
      <c r="C119" s="61"/>
      <c r="D119" s="61"/>
      <c r="E119" s="61"/>
      <c r="F119" s="36"/>
      <c r="G119" s="37"/>
    </row>
    <row r="120" spans="1:7" ht="12.75">
      <c r="A120" s="61"/>
      <c r="B120" s="36"/>
      <c r="C120" s="36"/>
      <c r="D120" s="36"/>
      <c r="E120" s="36"/>
      <c r="F120" s="36"/>
      <c r="G120" s="37"/>
    </row>
    <row r="121" spans="1:6" ht="12.75">
      <c r="A121" s="1"/>
      <c r="B121" s="1"/>
      <c r="C121" s="1"/>
      <c r="D121" s="1"/>
      <c r="E121" s="1"/>
      <c r="F121" s="1"/>
    </row>
    <row r="122" spans="1:5" ht="14.25">
      <c r="A122" s="1"/>
      <c r="B122" s="1"/>
      <c r="C122" s="1"/>
      <c r="D122" s="68" t="s">
        <v>46</v>
      </c>
      <c r="E122" s="69"/>
    </row>
    <row r="123" spans="1:5" ht="14.25">
      <c r="A123" s="1"/>
      <c r="B123" s="1"/>
      <c r="C123" s="1"/>
      <c r="D123" s="69"/>
      <c r="E123" s="69"/>
    </row>
    <row r="124" spans="1:5" ht="14.25">
      <c r="A124" s="1"/>
      <c r="B124" s="1"/>
      <c r="C124" s="1"/>
      <c r="D124" s="68" t="s">
        <v>104</v>
      </c>
      <c r="E124" s="69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</sheetData>
  <mergeCells count="27">
    <mergeCell ref="B43:C43"/>
    <mergeCell ref="B44:C44"/>
    <mergeCell ref="A25:D25"/>
    <mergeCell ref="A26:D26"/>
    <mergeCell ref="A27:D27"/>
    <mergeCell ref="A104:B104"/>
    <mergeCell ref="A105:B105"/>
    <mergeCell ref="A106:B106"/>
    <mergeCell ref="A1:F1"/>
    <mergeCell ref="A24:D24"/>
    <mergeCell ref="A2:F2"/>
    <mergeCell ref="A5:F5"/>
    <mergeCell ref="B41:C41"/>
    <mergeCell ref="B42:C42"/>
    <mergeCell ref="A7:G7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C54:C55"/>
    <mergeCell ref="A93:B93"/>
    <mergeCell ref="A94:B94"/>
    <mergeCell ref="A95:B95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Energoprojekt Niskogradnja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Milinkovic</dc:creator>
  <cp:keywords/>
  <dc:description/>
  <cp:lastModifiedBy>kb</cp:lastModifiedBy>
  <cp:lastPrinted>2007-08-09T07:37:50Z</cp:lastPrinted>
  <dcterms:created xsi:type="dcterms:W3CDTF">2007-07-12T08:36:28Z</dcterms:created>
  <dcterms:modified xsi:type="dcterms:W3CDTF">2007-08-09T08:09:09Z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