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<sst xmlns="http://schemas.openxmlformats.org/spreadsheetml/2006/main" count="114" uniqueCount="108">
  <si>
    <t>I ОСНОВНИ ПОДАЦИ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</si>
  <si>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</si>
  <si>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</si>
  <si>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</si>
  <si>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</si>
  <si>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</si>
  <si>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</si>
  <si>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</si>
  <si>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</si>
  <si>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</si>
  <si>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</si>
  <si>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</si>
  <si>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</si>
  <si>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</si>
  <si>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</si>
  <si>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</si>
  <si>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</si>
  <si>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</si>
  <si>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</si>
  <si>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</si>
  <si>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</si>
  <si>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</si>
  <si>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</si>
  <si>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</si>
  <si>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</si>
  <si>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</si>
  <si>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</si>
  <si>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</si>
  <si>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</si>
  <si>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</si>
  <si>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</si>
  <si>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</si>
  <si>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</si>
  <si>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</si>
  <si>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</si>
  <si>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</si>
  <si>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</si>
  <si>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</si>
  <si>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</si>
  <si>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</si>
  <si>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</si>
  <si>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</si>
  <si>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</si>
  <si>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</si>
  <si>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</si>
  <si>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</si>
  <si>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</si>
  <si>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</si>
  <si>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</si>
  <si>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</si>
  <si>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</si>
  <si>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</si>
  <si>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</si>
  <si>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</si>
  <si>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</si>
  <si>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</si>
  <si>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</si>
  <si>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</si>
  <si>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</si>
  <si>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</si>
  <si>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</si>
  <si>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</si>
  <si>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</si>
  <si>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</si>
  <si>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</si>
  <si>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</si>
  <si>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</si>
  <si>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</si>
  <si>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</si>
  <si>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</si>
  <si>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</si>
  <si>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</si>
  <si>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</si>
  <si>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</si>
  <si>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</si>
  <si>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</si>
  <si>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</si>
  <si>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</si>
  <si>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</si>
  <si>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</si>
  <si>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</si>
  <si>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</si>
  <si>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</si>
  <si>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</si>
  <si>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</si>
  <si>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</si>
  <si>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</si>
  <si>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</si>
  <si>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</si>
  <si>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</si>
  <si>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</si>
  <si>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</si>
  <si>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07112904</t>
  </si>
  <si>
    <t>0,3861</t>
  </si>
  <si>
    <t>Увид се може извршити сваког радног дана od 14h-16h у седишту друштва.</t>
  </si>
  <si>
    <t>1. Cкраћени назив:</t>
  </si>
  <si>
    <t>2. Aдреса:</t>
  </si>
  <si>
    <t>3. Mатични број:</t>
  </si>
  <si>
    <t>ИЗВОД ИЗ ФИНАНСИЈСКИХ ИЗВЕШТАЈА ЗА 2007. ГОДИНУ</t>
  </si>
  <si>
    <t>III Кратк. потраживања, пласмани и гот.</t>
  </si>
  <si>
    <t>aktiva</t>
  </si>
  <si>
    <t>pasiva</t>
  </si>
  <si>
    <t>/Gustavo Navarro/</t>
  </si>
  <si>
    <r>
      <t>III ЗАКЉУЧНО МИШЉЕЊЕ РЕВИЗОРА Ernst&amp;Young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По мишљењу ревизорa, финансисјки извештаји приказују објективно и истинито финансијско стање Предузећа на дан 31.12.2007. годинe и резултате његовог пословања и новчане токове за годину која се завршила на тај дан, у складу са  Законом о рачуноводству и ревизији.  </t>
    </r>
    <r>
      <rPr>
        <sz val="8"/>
        <rFont val="Arial"/>
        <family val="0"/>
      </rPr>
      <t xml:space="preserve">
</t>
    </r>
  </si>
  <si>
    <t xml:space="preserve">
- у 2007 години није било значајнијих промена кoje би утицале на финансијски положај друштва.</t>
  </si>
  <si>
    <t>Холцим (Србиja) а.д. Поповац</t>
  </si>
  <si>
    <t>35254 Поповац</t>
  </si>
  <si>
    <t>Холцим (Србиja) a.д.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</si>
</sst>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2"/>
    </font>
    <font>
      <b/>
      <sz val="9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left" vertical="top" wrapText="1"/>
    </xf>
    <xf numFmtId="3" fontId="10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top" wrapText="1"/>
    </xf>
    <xf numFmtId="3" fontId="0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0" fillId="2" borderId="0" xfId="0" applyNumberFormat="1" applyFill="1" applyAlignment="1">
      <alignment/>
    </xf>
    <xf numFmtId="4" fontId="0" fillId="3" borderId="0" xfId="0" applyNumberFormat="1" applyFill="1" applyAlignment="1">
      <alignment/>
    </xf>
    <xf numFmtId="3" fontId="0" fillId="0" borderId="0" xfId="0" applyNumberFormat="1" applyAlignment="1">
      <alignment/>
    </xf>
    <xf numFmtId="4" fontId="0" fillId="4" borderId="0" xfId="0" applyNumberFormat="1" applyFill="1" applyAlignment="1">
      <alignment/>
    </xf>
    <xf numFmtId="0" fontId="0" fillId="4" borderId="0" xfId="0" applyFill="1" applyAlignment="1">
      <alignment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5" xfId="0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3" fontId="10" fillId="0" borderId="5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3" fontId="10" fillId="0" borderId="8" xfId="0" applyNumberFormat="1" applyFont="1" applyBorder="1" applyAlignment="1">
      <alignment vertical="center"/>
    </xf>
    <xf numFmtId="3" fontId="10" fillId="0" borderId="9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top" wrapText="1"/>
    </xf>
    <xf numFmtId="3" fontId="10" fillId="0" borderId="12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1" fillId="0" borderId="5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12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5" borderId="14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 wrapText="1"/>
    </xf>
    <xf numFmtId="0" fontId="3" fillId="5" borderId="16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3" fontId="1" fillId="0" borderId="8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3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3" fillId="6" borderId="0" xfId="0" applyFont="1" applyFill="1" applyBorder="1" applyAlignment="1">
      <alignment horizontal="center" wrapText="1"/>
    </xf>
    <xf numFmtId="0" fontId="13" fillId="6" borderId="0" xfId="0" applyFont="1" applyFill="1" applyBorder="1" applyAlignment="1">
      <alignment horizontal="center"/>
    </xf>
    <xf numFmtId="0" fontId="3" fillId="0" borderId="2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3" fillId="6" borderId="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13" fillId="6" borderId="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 quotePrefix="1">
      <alignment horizontal="center"/>
    </xf>
    <xf numFmtId="0" fontId="1" fillId="0" borderId="1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SheetLayoutView="100" workbookViewId="0" topLeftCell="A1">
      <selection activeCell="D4" sqref="D4"/>
    </sheetView>
  </sheetViews>
  <sheetFormatPr defaultColWidth="9.140625" defaultRowHeight="12.75"/>
  <cols>
    <col min="1" max="1" width="2.57421875" style="0" customWidth="1"/>
    <col min="4" max="4" width="12.00390625" style="0" customWidth="1"/>
    <col min="12" max="12" width="9.140625" style="26" hidden="1" customWidth="1"/>
    <col min="13" max="13" width="9.140625" style="0" hidden="1" customWidth="1"/>
    <col min="14" max="16384" width="0" style="0" hidden="1" customWidth="1"/>
  </cols>
  <sheetData>
    <row r="1" spans="2:11" ht="41.25" customHeight="1">
      <c r="B1" s="142" t="s">
        <v>73</v>
      </c>
      <c r="C1" s="142"/>
      <c r="D1" s="142"/>
      <c r="E1" s="142"/>
      <c r="F1" s="142"/>
      <c r="G1" s="142"/>
      <c r="H1" s="142"/>
      <c r="I1" s="142"/>
      <c r="J1" s="142"/>
      <c r="K1" s="142"/>
    </row>
    <row r="2" spans="2:11" ht="12.75">
      <c r="B2" s="143" t="s">
        <v>98</v>
      </c>
      <c r="C2" s="143"/>
      <c r="D2" s="143"/>
      <c r="E2" s="143"/>
      <c r="F2" s="143"/>
      <c r="G2" s="143"/>
      <c r="H2" s="143"/>
      <c r="I2" s="143"/>
      <c r="J2" s="143"/>
      <c r="K2" s="143"/>
    </row>
    <row r="3" spans="2:11" ht="12.75">
      <c r="B3" s="144" t="s">
        <v>105</v>
      </c>
      <c r="C3" s="57"/>
      <c r="D3" s="57"/>
      <c r="E3" s="57"/>
      <c r="F3" s="57"/>
      <c r="G3" s="57"/>
      <c r="H3" s="57"/>
      <c r="I3" s="57"/>
      <c r="J3" s="57"/>
      <c r="K3" s="57"/>
    </row>
    <row r="4" spans="2:11" ht="12.75">
      <c r="B4" s="1"/>
      <c r="C4" s="1"/>
      <c r="D4" s="1"/>
      <c r="E4" s="1"/>
      <c r="F4" s="1"/>
      <c r="G4" s="1"/>
      <c r="H4" s="1"/>
      <c r="I4" s="1"/>
      <c r="J4" s="14"/>
      <c r="K4" s="14"/>
    </row>
    <row r="5" spans="2:11" ht="12.75">
      <c r="B5" s="145" t="s">
        <v>0</v>
      </c>
      <c r="C5" s="145"/>
      <c r="D5" s="145"/>
      <c r="E5" s="145"/>
      <c r="F5" s="145"/>
      <c r="G5" s="145"/>
      <c r="H5" s="145"/>
      <c r="I5" s="145"/>
      <c r="J5" s="145"/>
      <c r="K5" s="145"/>
    </row>
    <row r="6" spans="2:11" ht="12.75">
      <c r="B6" s="152" t="s">
        <v>95</v>
      </c>
      <c r="C6" s="152"/>
      <c r="D6" s="153" t="s">
        <v>107</v>
      </c>
      <c r="E6" s="153"/>
      <c r="F6" s="153"/>
      <c r="G6" s="153"/>
      <c r="H6" s="152" t="s">
        <v>97</v>
      </c>
      <c r="I6" s="152"/>
      <c r="J6" s="154" t="s">
        <v>92</v>
      </c>
      <c r="K6" s="153"/>
    </row>
    <row r="7" spans="2:11" ht="12.75">
      <c r="B7" s="152" t="s">
        <v>96</v>
      </c>
      <c r="C7" s="152"/>
      <c r="D7" s="136" t="s">
        <v>106</v>
      </c>
      <c r="E7" s="155"/>
      <c r="F7" s="155"/>
      <c r="G7" s="137"/>
      <c r="H7" s="152" t="s">
        <v>1</v>
      </c>
      <c r="I7" s="152"/>
      <c r="J7" s="136">
        <v>101094763</v>
      </c>
      <c r="K7" s="137"/>
    </row>
    <row r="8" spans="2:11" ht="7.5" customHeight="1">
      <c r="B8" s="2"/>
      <c r="C8" s="2"/>
      <c r="D8" s="3"/>
      <c r="E8" s="3"/>
      <c r="F8" s="4"/>
      <c r="G8" s="4"/>
      <c r="H8" s="5"/>
      <c r="I8" s="5"/>
      <c r="J8" s="4"/>
      <c r="K8" s="4"/>
    </row>
    <row r="9" spans="2:11" ht="12.75">
      <c r="B9" s="138" t="s">
        <v>2</v>
      </c>
      <c r="C9" s="138"/>
      <c r="D9" s="138"/>
      <c r="E9" s="138"/>
      <c r="F9" s="138"/>
      <c r="G9" s="138"/>
      <c r="H9" s="138"/>
      <c r="I9" s="138"/>
      <c r="J9" s="138"/>
      <c r="K9" s="138"/>
    </row>
    <row r="10" spans="2:11" ht="8.25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2:11" ht="13.5" thickBot="1">
      <c r="B11" s="139" t="s">
        <v>3</v>
      </c>
      <c r="C11" s="139"/>
      <c r="D11" s="139"/>
      <c r="E11" s="139"/>
      <c r="F11" s="139"/>
      <c r="G11" s="139"/>
      <c r="H11" s="139"/>
      <c r="I11" s="139"/>
      <c r="J11" s="139"/>
      <c r="K11" s="139"/>
    </row>
    <row r="12" spans="2:13" ht="12.75">
      <c r="B12" s="140" t="s">
        <v>4</v>
      </c>
      <c r="C12" s="141"/>
      <c r="D12" s="141"/>
      <c r="E12" s="32">
        <v>2006</v>
      </c>
      <c r="F12" s="32">
        <v>2007</v>
      </c>
      <c r="G12" s="141" t="s">
        <v>5</v>
      </c>
      <c r="H12" s="141"/>
      <c r="I12" s="141"/>
      <c r="J12" s="32">
        <v>2006</v>
      </c>
      <c r="K12" s="33">
        <v>2007</v>
      </c>
      <c r="L12" s="30" t="s">
        <v>100</v>
      </c>
      <c r="M12" s="31" t="s">
        <v>101</v>
      </c>
    </row>
    <row r="13" spans="2:13" ht="12.75">
      <c r="B13" s="85" t="s">
        <v>6</v>
      </c>
      <c r="C13" s="86"/>
      <c r="D13" s="86"/>
      <c r="E13" s="18">
        <f>E16+E17+E19</f>
        <v>5847747</v>
      </c>
      <c r="F13" s="18">
        <f>F16+F17+F19</f>
        <v>6403005</v>
      </c>
      <c r="G13" s="86" t="s">
        <v>7</v>
      </c>
      <c r="H13" s="86"/>
      <c r="I13" s="86"/>
      <c r="J13" s="19">
        <f>J14+J16+J18</f>
        <v>4006513</v>
      </c>
      <c r="K13" s="19">
        <f>K14+K16+K18</f>
        <v>4038137</v>
      </c>
      <c r="L13" s="26">
        <f>F13/E13*100-100</f>
        <v>9.495246630881951</v>
      </c>
      <c r="M13" s="26">
        <f>K13/J13*100-100</f>
        <v>0.7893147981798734</v>
      </c>
    </row>
    <row r="14" spans="2:13" ht="12.75">
      <c r="B14" s="126" t="s">
        <v>8</v>
      </c>
      <c r="C14" s="86"/>
      <c r="D14" s="86"/>
      <c r="E14" s="18"/>
      <c r="F14" s="18"/>
      <c r="G14" s="133" t="s">
        <v>75</v>
      </c>
      <c r="H14" s="134"/>
      <c r="I14" s="135"/>
      <c r="J14" s="19">
        <v>2300000</v>
      </c>
      <c r="K14" s="34">
        <v>2300000</v>
      </c>
      <c r="M14" s="26">
        <f aca="true" t="shared" si="0" ref="M14:M25">K14/J14*100-100</f>
        <v>0</v>
      </c>
    </row>
    <row r="15" spans="2:13" ht="12.75">
      <c r="B15" s="131" t="s">
        <v>9</v>
      </c>
      <c r="C15" s="132"/>
      <c r="D15" s="132"/>
      <c r="E15" s="18"/>
      <c r="F15" s="18"/>
      <c r="G15" s="99" t="s">
        <v>10</v>
      </c>
      <c r="H15" s="99"/>
      <c r="I15" s="99"/>
      <c r="J15" s="19"/>
      <c r="K15" s="34"/>
      <c r="M15" s="26"/>
    </row>
    <row r="16" spans="2:13" ht="12.75">
      <c r="B16" s="98" t="s">
        <v>11</v>
      </c>
      <c r="C16" s="99"/>
      <c r="D16" s="99"/>
      <c r="E16" s="18">
        <v>21589</v>
      </c>
      <c r="F16" s="18">
        <v>16632</v>
      </c>
      <c r="G16" s="99" t="s">
        <v>12</v>
      </c>
      <c r="H16" s="99"/>
      <c r="I16" s="99"/>
      <c r="J16" s="19">
        <v>17118</v>
      </c>
      <c r="K16" s="34"/>
      <c r="L16" s="28">
        <f aca="true" t="shared" si="1" ref="L16:L27">F16/E16*100-100</f>
        <v>-22.960767057297687</v>
      </c>
      <c r="M16" s="27">
        <f t="shared" si="0"/>
        <v>-100</v>
      </c>
    </row>
    <row r="17" spans="2:13" ht="12.75">
      <c r="B17" s="96" t="s">
        <v>58</v>
      </c>
      <c r="C17" s="99"/>
      <c r="D17" s="99"/>
      <c r="E17" s="124">
        <v>5698567</v>
      </c>
      <c r="F17" s="124">
        <v>6287784</v>
      </c>
      <c r="G17" s="99" t="s">
        <v>13</v>
      </c>
      <c r="H17" s="99"/>
      <c r="I17" s="99"/>
      <c r="J17" s="19"/>
      <c r="K17" s="34"/>
      <c r="L17" s="28">
        <f>F17/E17*100-100</f>
        <v>10.33973979774214</v>
      </c>
      <c r="M17" s="26"/>
    </row>
    <row r="18" spans="2:13" ht="12.75">
      <c r="B18" s="98"/>
      <c r="C18" s="99"/>
      <c r="D18" s="99"/>
      <c r="E18" s="124"/>
      <c r="F18" s="124"/>
      <c r="G18" s="99" t="s">
        <v>59</v>
      </c>
      <c r="H18" s="99"/>
      <c r="I18" s="99"/>
      <c r="J18" s="19">
        <v>1689395</v>
      </c>
      <c r="K18" s="34">
        <v>1738137</v>
      </c>
      <c r="M18" s="26">
        <f t="shared" si="0"/>
        <v>2.8851748702938096</v>
      </c>
    </row>
    <row r="19" spans="2:13" ht="12.75">
      <c r="B19" s="126" t="s">
        <v>14</v>
      </c>
      <c r="C19" s="125"/>
      <c r="D19" s="125"/>
      <c r="E19" s="18">
        <v>127591</v>
      </c>
      <c r="F19" s="18">
        <v>98589</v>
      </c>
      <c r="G19" s="99" t="s">
        <v>15</v>
      </c>
      <c r="H19" s="99"/>
      <c r="I19" s="99"/>
      <c r="J19" s="19"/>
      <c r="K19" s="34"/>
      <c r="L19" s="28">
        <f>F19/E19*100-100</f>
        <v>-22.730443369830155</v>
      </c>
      <c r="M19" s="26"/>
    </row>
    <row r="20" spans="2:13" ht="12.75">
      <c r="B20" s="85" t="s">
        <v>19</v>
      </c>
      <c r="C20" s="86"/>
      <c r="D20" s="86"/>
      <c r="E20" s="18">
        <f>E21+E22+E23+E24</f>
        <v>1531500</v>
      </c>
      <c r="F20" s="18">
        <f>F21+F22+F23+F24</f>
        <v>708330</v>
      </c>
      <c r="G20" s="99" t="s">
        <v>16</v>
      </c>
      <c r="H20" s="99"/>
      <c r="I20" s="99"/>
      <c r="J20" s="19"/>
      <c r="K20" s="34"/>
      <c r="L20" s="28">
        <f t="shared" si="1"/>
        <v>-53.74926542605289</v>
      </c>
      <c r="M20" s="26"/>
    </row>
    <row r="21" spans="2:13" ht="12.75" customHeight="1">
      <c r="B21" s="98" t="s">
        <v>21</v>
      </c>
      <c r="C21" s="99"/>
      <c r="D21" s="99"/>
      <c r="E21" s="18">
        <v>445405</v>
      </c>
      <c r="F21" s="18">
        <v>600613</v>
      </c>
      <c r="G21" s="127" t="s">
        <v>17</v>
      </c>
      <c r="H21" s="128"/>
      <c r="I21" s="128"/>
      <c r="J21" s="124">
        <f>J23+J24+J25+J26</f>
        <v>3372734</v>
      </c>
      <c r="K21" s="124">
        <f>K23+K24+K25+K26</f>
        <v>3073198</v>
      </c>
      <c r="L21" s="28">
        <f>F21/E21*100-100</f>
        <v>34.84648802775004</v>
      </c>
      <c r="M21" s="62">
        <f>K21/J21*100-100</f>
        <v>-8.88110357946995</v>
      </c>
    </row>
    <row r="22" spans="2:13" ht="46.5" customHeight="1">
      <c r="B22" s="129" t="s">
        <v>60</v>
      </c>
      <c r="C22" s="130"/>
      <c r="D22" s="130"/>
      <c r="E22" s="18">
        <v>8993</v>
      </c>
      <c r="F22" s="18">
        <v>8041</v>
      </c>
      <c r="G22" s="128"/>
      <c r="H22" s="128"/>
      <c r="I22" s="128"/>
      <c r="J22" s="124"/>
      <c r="K22" s="124"/>
      <c r="L22" s="28">
        <f t="shared" si="1"/>
        <v>-10.586011342155004</v>
      </c>
      <c r="M22" s="62"/>
    </row>
    <row r="23" spans="2:13" ht="12.75">
      <c r="B23" s="98" t="s">
        <v>99</v>
      </c>
      <c r="C23" s="99"/>
      <c r="D23" s="99"/>
      <c r="E23" s="18">
        <v>985633</v>
      </c>
      <c r="F23" s="18">
        <v>98074</v>
      </c>
      <c r="G23" s="125" t="s">
        <v>18</v>
      </c>
      <c r="H23" s="125"/>
      <c r="I23" s="125"/>
      <c r="J23" s="19">
        <v>559357</v>
      </c>
      <c r="K23" s="34">
        <v>606027</v>
      </c>
      <c r="L23" s="28">
        <f t="shared" si="1"/>
        <v>-90.04964322420211</v>
      </c>
      <c r="M23" s="26">
        <f t="shared" si="0"/>
        <v>8.343508707319302</v>
      </c>
    </row>
    <row r="24" spans="2:13" ht="12.75">
      <c r="B24" s="126" t="s">
        <v>23</v>
      </c>
      <c r="C24" s="125"/>
      <c r="D24" s="125"/>
      <c r="E24" s="18">
        <v>91469</v>
      </c>
      <c r="F24" s="18">
        <v>1602</v>
      </c>
      <c r="G24" s="125" t="s">
        <v>20</v>
      </c>
      <c r="H24" s="125"/>
      <c r="I24" s="125"/>
      <c r="J24" s="19">
        <v>2449000</v>
      </c>
      <c r="K24" s="34">
        <v>2060141</v>
      </c>
      <c r="L24" s="28">
        <f t="shared" si="1"/>
        <v>-98.24858695295674</v>
      </c>
      <c r="M24" s="27">
        <f t="shared" si="0"/>
        <v>-15.878276847692945</v>
      </c>
    </row>
    <row r="25" spans="2:13" ht="12.75">
      <c r="B25" s="85" t="s">
        <v>24</v>
      </c>
      <c r="C25" s="86"/>
      <c r="D25" s="86"/>
      <c r="E25" s="18">
        <f>E13+E20</f>
        <v>7379247</v>
      </c>
      <c r="F25" s="18">
        <f>F13+F20</f>
        <v>7111335</v>
      </c>
      <c r="G25" s="99" t="s">
        <v>22</v>
      </c>
      <c r="H25" s="99"/>
      <c r="I25" s="99"/>
      <c r="J25" s="19">
        <v>312348</v>
      </c>
      <c r="K25" s="34">
        <v>336243</v>
      </c>
      <c r="L25" s="26">
        <f t="shared" si="1"/>
        <v>-3.630614343170791</v>
      </c>
      <c r="M25" s="26">
        <f t="shared" si="0"/>
        <v>7.650121018863572</v>
      </c>
    </row>
    <row r="26" spans="2:13" ht="12.75">
      <c r="B26" s="85" t="s">
        <v>61</v>
      </c>
      <c r="C26" s="86"/>
      <c r="D26" s="86"/>
      <c r="E26" s="18"/>
      <c r="F26" s="18"/>
      <c r="G26" s="99" t="s">
        <v>25</v>
      </c>
      <c r="H26" s="99"/>
      <c r="I26" s="99"/>
      <c r="J26" s="19">
        <v>52029</v>
      </c>
      <c r="K26" s="34">
        <v>70787</v>
      </c>
      <c r="M26" s="27">
        <f>K26/J26*100-100</f>
        <v>36.052970458782596</v>
      </c>
    </row>
    <row r="27" spans="2:13" ht="12.75">
      <c r="B27" s="87" t="s">
        <v>27</v>
      </c>
      <c r="C27" s="88"/>
      <c r="D27" s="88"/>
      <c r="E27" s="18">
        <f>E25</f>
        <v>7379247</v>
      </c>
      <c r="F27" s="18">
        <v>7111335</v>
      </c>
      <c r="G27" s="92" t="s">
        <v>26</v>
      </c>
      <c r="H27" s="92"/>
      <c r="I27" s="92"/>
      <c r="J27" s="124">
        <f>J13+J21</f>
        <v>7379247</v>
      </c>
      <c r="K27" s="124">
        <f>K13+K21</f>
        <v>7111335</v>
      </c>
      <c r="L27" s="26">
        <f t="shared" si="1"/>
        <v>-3.630614343170791</v>
      </c>
      <c r="M27" s="61">
        <f>K27/J27*100-100</f>
        <v>-3.630614343170791</v>
      </c>
    </row>
    <row r="28" spans="2:13" ht="12.75">
      <c r="B28" s="87" t="s">
        <v>28</v>
      </c>
      <c r="C28" s="88"/>
      <c r="D28" s="88"/>
      <c r="E28" s="18">
        <v>137130</v>
      </c>
      <c r="F28" s="18">
        <v>39021</v>
      </c>
      <c r="G28" s="92"/>
      <c r="H28" s="92"/>
      <c r="I28" s="92"/>
      <c r="J28" s="124"/>
      <c r="K28" s="124"/>
      <c r="L28" s="26">
        <f>F28/E28*100-100</f>
        <v>-71.54451979873113</v>
      </c>
      <c r="M28" s="61"/>
    </row>
    <row r="29" spans="2:13" ht="13.5" thickBot="1">
      <c r="B29" s="35"/>
      <c r="C29" s="36"/>
      <c r="D29" s="36"/>
      <c r="E29" s="36"/>
      <c r="F29" s="36"/>
      <c r="G29" s="110" t="s">
        <v>29</v>
      </c>
      <c r="H29" s="111"/>
      <c r="I29" s="111"/>
      <c r="J29" s="37">
        <f>E28</f>
        <v>137130</v>
      </c>
      <c r="K29" s="38">
        <v>39021</v>
      </c>
      <c r="M29" s="61"/>
    </row>
    <row r="30" ht="15" customHeight="1">
      <c r="M30" s="61"/>
    </row>
    <row r="31" spans="2:13" ht="12.75">
      <c r="B31" s="112" t="s">
        <v>62</v>
      </c>
      <c r="C31" s="113"/>
      <c r="D31" s="113"/>
      <c r="E31" s="113"/>
      <c r="F31" s="113"/>
      <c r="G31" s="113" t="s">
        <v>30</v>
      </c>
      <c r="H31" s="113"/>
      <c r="I31" s="113"/>
      <c r="J31" s="113"/>
      <c r="K31" s="113"/>
      <c r="M31" s="61"/>
    </row>
    <row r="32" spans="2:13" ht="7.5" customHeight="1" thickBot="1"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M32" s="61"/>
    </row>
    <row r="33" spans="2:13" ht="12.75" customHeight="1">
      <c r="B33" s="114" t="s">
        <v>57</v>
      </c>
      <c r="C33" s="115"/>
      <c r="D33" s="115"/>
      <c r="E33" s="118">
        <v>2006</v>
      </c>
      <c r="F33" s="120">
        <v>2007</v>
      </c>
      <c r="G33" s="122" t="s">
        <v>31</v>
      </c>
      <c r="H33" s="123"/>
      <c r="I33" s="123"/>
      <c r="J33" s="118">
        <v>2006</v>
      </c>
      <c r="K33" s="120">
        <v>2007</v>
      </c>
      <c r="M33" s="61">
        <f>K33/J33*100-100</f>
        <v>0.0498504486540412</v>
      </c>
    </row>
    <row r="34" spans="2:13" ht="12.75">
      <c r="B34" s="116"/>
      <c r="C34" s="117"/>
      <c r="D34" s="117"/>
      <c r="E34" s="119"/>
      <c r="F34" s="121"/>
      <c r="G34" s="85"/>
      <c r="H34" s="86"/>
      <c r="I34" s="86"/>
      <c r="J34" s="119"/>
      <c r="K34" s="121"/>
      <c r="M34" s="61"/>
    </row>
    <row r="35" spans="2:13" ht="12.75">
      <c r="B35" s="116"/>
      <c r="C35" s="117"/>
      <c r="D35" s="117"/>
      <c r="E35" s="119"/>
      <c r="F35" s="121"/>
      <c r="G35" s="98" t="s">
        <v>32</v>
      </c>
      <c r="H35" s="99"/>
      <c r="I35" s="99"/>
      <c r="J35" s="19">
        <v>4968828</v>
      </c>
      <c r="K35" s="34">
        <v>5387255</v>
      </c>
      <c r="M35" s="61">
        <f>K35/J35*100-100</f>
        <v>8.421040132602698</v>
      </c>
    </row>
    <row r="36" spans="2:13" ht="12.75">
      <c r="B36" s="98" t="s">
        <v>33</v>
      </c>
      <c r="C36" s="99"/>
      <c r="D36" s="99"/>
      <c r="E36" s="18">
        <v>5850541</v>
      </c>
      <c r="F36" s="39">
        <v>6147779</v>
      </c>
      <c r="G36" s="98" t="s">
        <v>36</v>
      </c>
      <c r="H36" s="99"/>
      <c r="I36" s="99"/>
      <c r="J36" s="19">
        <v>3907922</v>
      </c>
      <c r="K36" s="34">
        <v>4563327</v>
      </c>
      <c r="M36" s="61"/>
    </row>
    <row r="37" spans="2:13" ht="12.75">
      <c r="B37" s="98" t="s">
        <v>34</v>
      </c>
      <c r="C37" s="99"/>
      <c r="D37" s="99"/>
      <c r="E37" s="18">
        <v>4751163</v>
      </c>
      <c r="F37" s="39">
        <v>4930100</v>
      </c>
      <c r="G37" s="98" t="s">
        <v>63</v>
      </c>
      <c r="H37" s="99"/>
      <c r="I37" s="99"/>
      <c r="J37" s="19">
        <f>J35-J36</f>
        <v>1060906</v>
      </c>
      <c r="K37" s="34">
        <f>K35-K36</f>
        <v>823928</v>
      </c>
      <c r="M37" s="61">
        <f>K37/J37*100-100</f>
        <v>-22.33732300505416</v>
      </c>
    </row>
    <row r="38" spans="2:13" ht="12.75">
      <c r="B38" s="107" t="s">
        <v>35</v>
      </c>
      <c r="C38" s="108"/>
      <c r="D38" s="108"/>
      <c r="E38" s="18">
        <f>E36-E37</f>
        <v>1099378</v>
      </c>
      <c r="F38" s="39">
        <f>F36-F37</f>
        <v>1217679</v>
      </c>
      <c r="G38" s="98" t="s">
        <v>40</v>
      </c>
      <c r="H38" s="99"/>
      <c r="I38" s="99"/>
      <c r="J38" s="19">
        <v>457872</v>
      </c>
      <c r="K38" s="34">
        <v>530295</v>
      </c>
      <c r="M38" s="61"/>
    </row>
    <row r="39" spans="2:13" ht="12.75">
      <c r="B39" s="73" t="s">
        <v>64</v>
      </c>
      <c r="C39" s="74"/>
      <c r="D39" s="74"/>
      <c r="E39" s="75"/>
      <c r="F39" s="59"/>
      <c r="G39" s="98" t="s">
        <v>42</v>
      </c>
      <c r="H39" s="99"/>
      <c r="I39" s="99"/>
      <c r="J39" s="19">
        <v>463332</v>
      </c>
      <c r="K39" s="34">
        <v>592256</v>
      </c>
      <c r="M39" s="61">
        <f>K39/J39*100-100</f>
        <v>27.825403814111695</v>
      </c>
    </row>
    <row r="40" spans="2:13" ht="12.75" customHeight="1">
      <c r="B40" s="73"/>
      <c r="C40" s="74"/>
      <c r="D40" s="74"/>
      <c r="E40" s="75"/>
      <c r="F40" s="59"/>
      <c r="G40" s="106" t="s">
        <v>43</v>
      </c>
      <c r="H40" s="109"/>
      <c r="I40" s="109"/>
      <c r="J40" s="19">
        <v>44115</v>
      </c>
      <c r="K40" s="34">
        <v>62651</v>
      </c>
      <c r="M40" s="61"/>
    </row>
    <row r="41" spans="2:13" ht="25.5" customHeight="1">
      <c r="B41" s="96" t="s">
        <v>37</v>
      </c>
      <c r="C41" s="97"/>
      <c r="D41" s="97"/>
      <c r="E41" s="18">
        <v>45726</v>
      </c>
      <c r="F41" s="39">
        <v>31714</v>
      </c>
      <c r="G41" s="106" t="s">
        <v>45</v>
      </c>
      <c r="H41" s="74"/>
      <c r="I41" s="74"/>
      <c r="J41" s="19">
        <v>206935</v>
      </c>
      <c r="K41" s="34">
        <v>71614</v>
      </c>
      <c r="M41" s="61">
        <f>K41/J41*100-100</f>
        <v>-65.39299780124193</v>
      </c>
    </row>
    <row r="42" spans="2:13" ht="24.75" customHeight="1">
      <c r="B42" s="96" t="s">
        <v>38</v>
      </c>
      <c r="C42" s="97"/>
      <c r="D42" s="97"/>
      <c r="E42" s="18">
        <v>1927947</v>
      </c>
      <c r="F42" s="39">
        <v>1091580</v>
      </c>
      <c r="G42" s="96" t="s">
        <v>71</v>
      </c>
      <c r="H42" s="99"/>
      <c r="I42" s="99"/>
      <c r="J42" s="25">
        <v>892626</v>
      </c>
      <c r="K42" s="40">
        <f>K37+K38-K39+K40-K41</f>
        <v>753004</v>
      </c>
      <c r="M42" s="61"/>
    </row>
    <row r="43" spans="2:13" ht="26.25" customHeight="1">
      <c r="B43" s="98" t="s">
        <v>35</v>
      </c>
      <c r="C43" s="99"/>
      <c r="D43" s="99"/>
      <c r="E43" s="18">
        <f>E41-E42</f>
        <v>-1882221</v>
      </c>
      <c r="F43" s="39">
        <f>F41-F42</f>
        <v>-1059866</v>
      </c>
      <c r="G43" s="103" t="s">
        <v>65</v>
      </c>
      <c r="H43" s="104"/>
      <c r="I43" s="105"/>
      <c r="J43" s="20"/>
      <c r="K43" s="41"/>
      <c r="M43" s="61"/>
    </row>
    <row r="44" spans="2:13" ht="12.75" customHeight="1">
      <c r="B44" s="73" t="s">
        <v>66</v>
      </c>
      <c r="C44" s="74"/>
      <c r="D44" s="74"/>
      <c r="E44" s="75"/>
      <c r="F44" s="59"/>
      <c r="G44" s="73" t="s">
        <v>49</v>
      </c>
      <c r="H44" s="74"/>
      <c r="I44" s="74"/>
      <c r="J44" s="101">
        <v>892626</v>
      </c>
      <c r="K44" s="102">
        <f>K42</f>
        <v>753004</v>
      </c>
      <c r="M44" s="61"/>
    </row>
    <row r="45" spans="2:13" ht="12.75">
      <c r="B45" s="73"/>
      <c r="C45" s="74"/>
      <c r="D45" s="74"/>
      <c r="E45" s="75"/>
      <c r="F45" s="59"/>
      <c r="G45" s="73"/>
      <c r="H45" s="74"/>
      <c r="I45" s="74"/>
      <c r="J45" s="101"/>
      <c r="K45" s="102"/>
      <c r="M45" s="61"/>
    </row>
    <row r="46" spans="2:13" ht="24.75" customHeight="1">
      <c r="B46" s="96" t="s">
        <v>39</v>
      </c>
      <c r="C46" s="97"/>
      <c r="D46" s="97"/>
      <c r="E46" s="18">
        <v>2112180</v>
      </c>
      <c r="F46" s="39">
        <v>846370</v>
      </c>
      <c r="G46" s="87" t="s">
        <v>51</v>
      </c>
      <c r="H46" s="88"/>
      <c r="I46" s="88"/>
      <c r="J46" s="19">
        <v>123</v>
      </c>
      <c r="K46" s="34">
        <v>0</v>
      </c>
      <c r="M46" s="61"/>
    </row>
    <row r="47" spans="2:13" ht="28.5" customHeight="1">
      <c r="B47" s="96" t="s">
        <v>41</v>
      </c>
      <c r="C47" s="97"/>
      <c r="D47" s="97"/>
      <c r="E47" s="18">
        <v>1328563</v>
      </c>
      <c r="F47" s="39">
        <v>1001479</v>
      </c>
      <c r="G47" s="93" t="s">
        <v>67</v>
      </c>
      <c r="H47" s="94"/>
      <c r="I47" s="94"/>
      <c r="J47" s="19"/>
      <c r="K47" s="34"/>
      <c r="M47" s="60"/>
    </row>
    <row r="48" spans="2:13" ht="16.5" customHeight="1">
      <c r="B48" s="98" t="s">
        <v>35</v>
      </c>
      <c r="C48" s="99"/>
      <c r="D48" s="99"/>
      <c r="E48" s="18">
        <f>E46-E47</f>
        <v>783617</v>
      </c>
      <c r="F48" s="39">
        <f>F46-F47</f>
        <v>-155109</v>
      </c>
      <c r="G48" s="100" t="s">
        <v>68</v>
      </c>
      <c r="H48" s="94"/>
      <c r="I48" s="94"/>
      <c r="J48" s="19">
        <v>888052</v>
      </c>
      <c r="K48" s="34">
        <v>644379</v>
      </c>
      <c r="M48" s="60">
        <f>K48/J48*100-100</f>
        <v>-27.439046362149966</v>
      </c>
    </row>
    <row r="49" spans="2:11" ht="34.5" customHeight="1">
      <c r="B49" s="91" t="s">
        <v>44</v>
      </c>
      <c r="C49" s="92"/>
      <c r="D49" s="92"/>
      <c r="E49" s="18">
        <f>E36+E41+E46</f>
        <v>8008447</v>
      </c>
      <c r="F49" s="39">
        <f>F36+F41+F46</f>
        <v>7025863</v>
      </c>
      <c r="G49" s="93" t="s">
        <v>72</v>
      </c>
      <c r="H49" s="94"/>
      <c r="I49" s="94"/>
      <c r="J49" s="19"/>
      <c r="K49" s="34"/>
    </row>
    <row r="50" spans="2:11" ht="35.25" customHeight="1">
      <c r="B50" s="91" t="s">
        <v>46</v>
      </c>
      <c r="C50" s="92"/>
      <c r="D50" s="92"/>
      <c r="E50" s="18">
        <f>E37+E42+E47</f>
        <v>8007673</v>
      </c>
      <c r="F50" s="39">
        <f>F37+F42+F47</f>
        <v>7023159</v>
      </c>
      <c r="G50" s="95" t="s">
        <v>69</v>
      </c>
      <c r="H50" s="88"/>
      <c r="I50" s="88"/>
      <c r="J50" s="19"/>
      <c r="K50" s="34"/>
    </row>
    <row r="51" spans="2:11" ht="18" customHeight="1">
      <c r="B51" s="85" t="s">
        <v>47</v>
      </c>
      <c r="C51" s="86"/>
      <c r="D51" s="86"/>
      <c r="E51" s="18">
        <f>E49-E50</f>
        <v>774</v>
      </c>
      <c r="F51" s="39">
        <f>F49-F50</f>
        <v>2704</v>
      </c>
      <c r="G51" s="87" t="s">
        <v>70</v>
      </c>
      <c r="H51" s="88"/>
      <c r="I51" s="88"/>
      <c r="J51" s="19"/>
      <c r="K51" s="34"/>
    </row>
    <row r="52" spans="2:11" ht="15" customHeight="1">
      <c r="B52" s="73" t="s">
        <v>48</v>
      </c>
      <c r="C52" s="74"/>
      <c r="D52" s="74"/>
      <c r="E52" s="75">
        <v>2497</v>
      </c>
      <c r="F52" s="59">
        <v>3271</v>
      </c>
      <c r="G52" s="87" t="s">
        <v>53</v>
      </c>
      <c r="H52" s="88"/>
      <c r="I52" s="88"/>
      <c r="J52" s="18" t="s">
        <v>93</v>
      </c>
      <c r="K52" s="42">
        <v>0.2802</v>
      </c>
    </row>
    <row r="53" spans="2:11" ht="28.5" customHeight="1" thickBot="1">
      <c r="B53" s="73"/>
      <c r="C53" s="74"/>
      <c r="D53" s="74"/>
      <c r="E53" s="75"/>
      <c r="F53" s="59"/>
      <c r="G53" s="89" t="s">
        <v>54</v>
      </c>
      <c r="H53" s="90"/>
      <c r="I53" s="90"/>
      <c r="J53" s="43"/>
      <c r="K53" s="44"/>
    </row>
    <row r="54" spans="2:11" ht="24" customHeight="1">
      <c r="B54" s="73" t="s">
        <v>50</v>
      </c>
      <c r="C54" s="74"/>
      <c r="D54" s="74"/>
      <c r="E54" s="75">
        <v>0</v>
      </c>
      <c r="F54" s="59">
        <v>0</v>
      </c>
      <c r="G54" s="55"/>
      <c r="H54" s="80"/>
      <c r="I54" s="80"/>
      <c r="J54" s="11"/>
      <c r="K54" s="11"/>
    </row>
    <row r="55" spans="2:6" ht="22.5" customHeight="1">
      <c r="B55" s="73"/>
      <c r="C55" s="74"/>
      <c r="D55" s="74"/>
      <c r="E55" s="75"/>
      <c r="F55" s="59"/>
    </row>
    <row r="56" spans="2:6" ht="12.75">
      <c r="B56" s="73" t="s">
        <v>52</v>
      </c>
      <c r="C56" s="74"/>
      <c r="D56" s="74"/>
      <c r="E56" s="75">
        <f>E51+E52+E54</f>
        <v>3271</v>
      </c>
      <c r="F56" s="59">
        <f>F51+F52+F54</f>
        <v>5975</v>
      </c>
    </row>
    <row r="57" spans="2:6" ht="13.5" thickBot="1">
      <c r="B57" s="81"/>
      <c r="C57" s="82"/>
      <c r="D57" s="82"/>
      <c r="E57" s="83"/>
      <c r="F57" s="84"/>
    </row>
    <row r="58" ht="14.25" customHeight="1"/>
    <row r="59" spans="2:11" ht="13.5" thickBot="1">
      <c r="B59" s="151" t="s">
        <v>55</v>
      </c>
      <c r="C59" s="151"/>
      <c r="D59" s="151"/>
      <c r="E59" s="151"/>
      <c r="F59" s="151"/>
      <c r="G59" s="151"/>
      <c r="H59" s="151"/>
      <c r="I59" s="151"/>
      <c r="J59" s="151"/>
      <c r="K59" s="151"/>
    </row>
    <row r="60" spans="2:11" ht="17.25" customHeight="1" thickBot="1">
      <c r="B60" s="146"/>
      <c r="C60" s="147"/>
      <c r="D60" s="70">
        <v>2006</v>
      </c>
      <c r="E60" s="71"/>
      <c r="F60" s="71"/>
      <c r="G60" s="72"/>
      <c r="H60" s="71">
        <v>2007</v>
      </c>
      <c r="I60" s="71"/>
      <c r="J60" s="71"/>
      <c r="K60" s="72"/>
    </row>
    <row r="61" spans="2:11" ht="27.75" customHeight="1">
      <c r="B61" s="148"/>
      <c r="C61" s="149"/>
      <c r="D61" s="15" t="s">
        <v>76</v>
      </c>
      <c r="E61" s="15" t="s">
        <v>77</v>
      </c>
      <c r="F61" s="15" t="s">
        <v>78</v>
      </c>
      <c r="G61" s="45" t="s">
        <v>79</v>
      </c>
      <c r="H61" s="52" t="s">
        <v>76</v>
      </c>
      <c r="I61" s="15" t="s">
        <v>77</v>
      </c>
      <c r="J61" s="15" t="s">
        <v>78</v>
      </c>
      <c r="K61" s="45" t="s">
        <v>79</v>
      </c>
    </row>
    <row r="62" spans="2:11" ht="21.75" customHeight="1">
      <c r="B62" s="46" t="s">
        <v>80</v>
      </c>
      <c r="C62" s="21"/>
      <c r="D62" s="22">
        <v>2300000</v>
      </c>
      <c r="E62" s="23">
        <v>0</v>
      </c>
      <c r="F62" s="23">
        <v>0</v>
      </c>
      <c r="G62" s="47">
        <f>D62+E62-F62</f>
        <v>2300000</v>
      </c>
      <c r="H62" s="53">
        <v>2300000</v>
      </c>
      <c r="I62" s="23">
        <v>0</v>
      </c>
      <c r="J62" s="23">
        <v>0</v>
      </c>
      <c r="K62" s="47">
        <f>H62+I62-J62</f>
        <v>2300000</v>
      </c>
    </row>
    <row r="63" spans="2:11" ht="21.75" customHeight="1">
      <c r="B63" s="46" t="s">
        <v>81</v>
      </c>
      <c r="C63" s="21"/>
      <c r="D63" s="22">
        <v>0</v>
      </c>
      <c r="E63" s="22">
        <v>0</v>
      </c>
      <c r="F63" s="22">
        <v>0</v>
      </c>
      <c r="G63" s="47">
        <f aca="true" t="shared" si="2" ref="G63:G70">D63+E63-F63</f>
        <v>0</v>
      </c>
      <c r="H63" s="53">
        <v>0</v>
      </c>
      <c r="I63" s="22">
        <v>0</v>
      </c>
      <c r="J63" s="22">
        <v>0</v>
      </c>
      <c r="K63" s="47">
        <f aca="true" t="shared" si="3" ref="K63:K70">H63+I63-J63</f>
        <v>0</v>
      </c>
    </row>
    <row r="64" spans="2:11" ht="30" customHeight="1">
      <c r="B64" s="46" t="s">
        <v>82</v>
      </c>
      <c r="C64" s="21"/>
      <c r="D64" s="22">
        <v>0</v>
      </c>
      <c r="E64" s="22">
        <v>0</v>
      </c>
      <c r="F64" s="22">
        <v>0</v>
      </c>
      <c r="G64" s="47">
        <f t="shared" si="2"/>
        <v>0</v>
      </c>
      <c r="H64" s="53">
        <v>0</v>
      </c>
      <c r="I64" s="22">
        <v>0</v>
      </c>
      <c r="J64" s="22">
        <v>0</v>
      </c>
      <c r="K64" s="47">
        <f t="shared" si="3"/>
        <v>0</v>
      </c>
    </row>
    <row r="65" spans="2:11" ht="21.75" customHeight="1">
      <c r="B65" s="46" t="s">
        <v>83</v>
      </c>
      <c r="C65" s="21"/>
      <c r="D65" s="22">
        <v>0</v>
      </c>
      <c r="E65" s="22">
        <v>0</v>
      </c>
      <c r="F65" s="22">
        <v>0</v>
      </c>
      <c r="G65" s="47">
        <f t="shared" si="2"/>
        <v>0</v>
      </c>
      <c r="H65" s="53">
        <v>0</v>
      </c>
      <c r="I65" s="22">
        <v>0</v>
      </c>
      <c r="J65" s="22">
        <v>0</v>
      </c>
      <c r="K65" s="47">
        <f t="shared" si="3"/>
        <v>0</v>
      </c>
    </row>
    <row r="66" spans="2:11" ht="21.75" customHeight="1">
      <c r="B66" s="46" t="s">
        <v>84</v>
      </c>
      <c r="C66" s="21"/>
      <c r="D66" s="22">
        <v>17118</v>
      </c>
      <c r="E66" s="22">
        <v>0</v>
      </c>
      <c r="F66" s="24">
        <v>0</v>
      </c>
      <c r="G66" s="47">
        <f t="shared" si="2"/>
        <v>17118</v>
      </c>
      <c r="H66" s="53">
        <v>17118</v>
      </c>
      <c r="I66" s="24">
        <v>0</v>
      </c>
      <c r="J66" s="22">
        <v>17118</v>
      </c>
      <c r="K66" s="47">
        <f>H66+I66-J66</f>
        <v>0</v>
      </c>
    </row>
    <row r="67" spans="2:11" ht="21.75" customHeight="1">
      <c r="B67" s="46" t="s">
        <v>85</v>
      </c>
      <c r="C67" s="22"/>
      <c r="D67" s="22">
        <v>0</v>
      </c>
      <c r="E67" s="22">
        <v>0</v>
      </c>
      <c r="F67" s="22">
        <v>0</v>
      </c>
      <c r="G67" s="47">
        <f t="shared" si="2"/>
        <v>0</v>
      </c>
      <c r="H67" s="53">
        <v>0</v>
      </c>
      <c r="I67" s="22">
        <v>0</v>
      </c>
      <c r="J67" s="22">
        <v>0</v>
      </c>
      <c r="K67" s="47">
        <f t="shared" si="3"/>
        <v>0</v>
      </c>
    </row>
    <row r="68" spans="2:11" ht="21.75" customHeight="1">
      <c r="B68" s="46" t="s">
        <v>86</v>
      </c>
      <c r="C68" s="22"/>
      <c r="D68" s="22">
        <v>801343</v>
      </c>
      <c r="E68" s="22">
        <v>888052</v>
      </c>
      <c r="F68" s="22">
        <v>0</v>
      </c>
      <c r="G68" s="47">
        <f t="shared" si="2"/>
        <v>1689395</v>
      </c>
      <c r="H68" s="53">
        <v>1689395</v>
      </c>
      <c r="I68" s="22">
        <v>661497</v>
      </c>
      <c r="J68" s="22">
        <v>612755</v>
      </c>
      <c r="K68" s="47">
        <f>H68+I68-J68</f>
        <v>1738137</v>
      </c>
    </row>
    <row r="69" spans="2:11" ht="29.25">
      <c r="B69" s="46" t="s">
        <v>87</v>
      </c>
      <c r="C69" s="22"/>
      <c r="D69" s="22">
        <v>0</v>
      </c>
      <c r="E69" s="22">
        <v>0</v>
      </c>
      <c r="F69" s="22">
        <v>0</v>
      </c>
      <c r="G69" s="47">
        <f t="shared" si="2"/>
        <v>0</v>
      </c>
      <c r="H69" s="53">
        <v>0</v>
      </c>
      <c r="I69" s="22">
        <v>0</v>
      </c>
      <c r="J69" s="22">
        <v>0</v>
      </c>
      <c r="K69" s="47">
        <f t="shared" si="3"/>
        <v>0</v>
      </c>
    </row>
    <row r="70" spans="2:11" ht="29.25">
      <c r="B70" s="48" t="s">
        <v>88</v>
      </c>
      <c r="C70" s="22"/>
      <c r="D70" s="22">
        <v>0</v>
      </c>
      <c r="E70" s="22">
        <v>0</v>
      </c>
      <c r="F70" s="22">
        <v>0</v>
      </c>
      <c r="G70" s="47">
        <f t="shared" si="2"/>
        <v>0</v>
      </c>
      <c r="H70" s="53">
        <v>0</v>
      </c>
      <c r="I70" s="22">
        <v>0</v>
      </c>
      <c r="J70" s="22">
        <v>0</v>
      </c>
      <c r="K70" s="47">
        <f t="shared" si="3"/>
        <v>0</v>
      </c>
    </row>
    <row r="71" spans="2:13" ht="12.75">
      <c r="B71" s="48" t="s">
        <v>89</v>
      </c>
      <c r="C71" s="22"/>
      <c r="D71" s="22">
        <f aca="true" t="shared" si="4" ref="D71:K71">D62+D63+D64+D65+D66+D67+D68-D69-D70</f>
        <v>3118461</v>
      </c>
      <c r="E71" s="22">
        <f t="shared" si="4"/>
        <v>888052</v>
      </c>
      <c r="F71" s="22">
        <f t="shared" si="4"/>
        <v>0</v>
      </c>
      <c r="G71" s="47">
        <f t="shared" si="4"/>
        <v>4006513</v>
      </c>
      <c r="H71" s="53">
        <f t="shared" si="4"/>
        <v>4006513</v>
      </c>
      <c r="I71" s="22">
        <f t="shared" si="4"/>
        <v>661497</v>
      </c>
      <c r="J71" s="22">
        <f t="shared" si="4"/>
        <v>629873</v>
      </c>
      <c r="K71" s="47">
        <f t="shared" si="4"/>
        <v>4038137</v>
      </c>
      <c r="M71" s="29"/>
    </row>
    <row r="72" spans="1:11" ht="31.5" customHeight="1" thickBot="1">
      <c r="A72" s="17"/>
      <c r="B72" s="49" t="s">
        <v>91</v>
      </c>
      <c r="C72" s="50"/>
      <c r="D72" s="50"/>
      <c r="E72" s="50"/>
      <c r="F72" s="50"/>
      <c r="G72" s="51"/>
      <c r="H72" s="54"/>
      <c r="I72" s="50"/>
      <c r="J72" s="50"/>
      <c r="K72" s="51"/>
    </row>
    <row r="73" spans="1:11" ht="20.25" customHeight="1">
      <c r="A73" s="65"/>
      <c r="B73" s="65"/>
      <c r="C73" s="16"/>
      <c r="D73" s="8"/>
      <c r="E73" s="8"/>
      <c r="F73" s="8"/>
      <c r="G73" s="8"/>
      <c r="H73" s="8"/>
      <c r="I73" s="8"/>
      <c r="J73" s="8"/>
      <c r="K73" s="8"/>
    </row>
    <row r="74" spans="2:11" ht="51.75" customHeight="1">
      <c r="B74" s="66" t="s">
        <v>103</v>
      </c>
      <c r="C74" s="67"/>
      <c r="D74" s="67"/>
      <c r="E74" s="67"/>
      <c r="F74" s="67"/>
      <c r="G74" s="67"/>
      <c r="H74" s="67"/>
      <c r="I74" s="67"/>
      <c r="J74" s="67"/>
      <c r="K74" s="67"/>
    </row>
    <row r="75" spans="2:11" ht="12" customHeight="1">
      <c r="B75" s="12"/>
      <c r="C75" s="13"/>
      <c r="D75" s="13"/>
      <c r="E75" s="13"/>
      <c r="F75" s="13"/>
      <c r="G75" s="13"/>
      <c r="H75" s="13"/>
      <c r="I75" s="13"/>
      <c r="J75" s="13"/>
      <c r="K75" s="13"/>
    </row>
    <row r="76" spans="2:11" ht="40.5" customHeight="1">
      <c r="B76" s="68" t="s">
        <v>90</v>
      </c>
      <c r="C76" s="69"/>
      <c r="D76" s="69"/>
      <c r="E76" s="69"/>
      <c r="F76" s="69"/>
      <c r="G76" s="69"/>
      <c r="H76" s="69"/>
      <c r="I76" s="69"/>
      <c r="J76" s="69"/>
      <c r="K76" s="69"/>
    </row>
    <row r="77" spans="2:11" ht="12.75" customHeight="1">
      <c r="B77" s="63" t="s">
        <v>104</v>
      </c>
      <c r="C77" s="64"/>
      <c r="D77" s="64"/>
      <c r="E77" s="64"/>
      <c r="F77" s="64"/>
      <c r="G77" s="64"/>
      <c r="H77" s="64"/>
      <c r="I77" s="64"/>
      <c r="J77" s="64"/>
      <c r="K77" s="64"/>
    </row>
    <row r="78" spans="2:11" ht="3" customHeight="1">
      <c r="B78" s="64"/>
      <c r="C78" s="64"/>
      <c r="D78" s="64"/>
      <c r="E78" s="64"/>
      <c r="F78" s="64"/>
      <c r="G78" s="64"/>
      <c r="H78" s="64"/>
      <c r="I78" s="64"/>
      <c r="J78" s="64"/>
      <c r="K78" s="64"/>
    </row>
    <row r="79" spans="2:11" ht="5.25" customHeight="1">
      <c r="B79" s="64"/>
      <c r="C79" s="64"/>
      <c r="D79" s="64"/>
      <c r="E79" s="64"/>
      <c r="F79" s="64"/>
      <c r="G79" s="64"/>
      <c r="H79" s="64"/>
      <c r="I79" s="64"/>
      <c r="J79" s="64"/>
      <c r="K79" s="64"/>
    </row>
    <row r="80" spans="2:11" ht="3.75" customHeight="1">
      <c r="B80" s="64"/>
      <c r="C80" s="64"/>
      <c r="D80" s="64"/>
      <c r="E80" s="64"/>
      <c r="F80" s="64"/>
      <c r="G80" s="64"/>
      <c r="H80" s="64"/>
      <c r="I80" s="64"/>
      <c r="J80" s="64"/>
      <c r="K80" s="64"/>
    </row>
    <row r="81" spans="2:11" ht="9.75" customHeight="1">
      <c r="B81" s="64"/>
      <c r="C81" s="64"/>
      <c r="D81" s="64"/>
      <c r="E81" s="64"/>
      <c r="F81" s="64"/>
      <c r="G81" s="64"/>
      <c r="H81" s="64"/>
      <c r="I81" s="64"/>
      <c r="J81" s="64"/>
      <c r="K81" s="64"/>
    </row>
    <row r="82" spans="2:11" ht="6.75" customHeight="1">
      <c r="B82" s="64"/>
      <c r="C82" s="64"/>
      <c r="D82" s="64"/>
      <c r="E82" s="64"/>
      <c r="F82" s="64"/>
      <c r="G82" s="64"/>
      <c r="H82" s="64"/>
      <c r="I82" s="64"/>
      <c r="J82" s="64"/>
      <c r="K82" s="64"/>
    </row>
    <row r="83" spans="2:11" ht="9" customHeight="1" hidden="1">
      <c r="B83" s="64"/>
      <c r="C83" s="64"/>
      <c r="D83" s="64"/>
      <c r="E83" s="64"/>
      <c r="F83" s="64"/>
      <c r="G83" s="64"/>
      <c r="H83" s="64"/>
      <c r="I83" s="64"/>
      <c r="J83" s="64"/>
      <c r="K83" s="64"/>
    </row>
    <row r="84" spans="2:11" ht="12" customHeight="1"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2:11" ht="24.75" customHeight="1">
      <c r="B85" s="77" t="s">
        <v>74</v>
      </c>
      <c r="C85" s="78"/>
      <c r="D85" s="78"/>
      <c r="E85" s="78"/>
      <c r="F85" s="78"/>
      <c r="G85" s="78"/>
      <c r="H85" s="78"/>
      <c r="I85" s="78"/>
      <c r="J85" s="78"/>
      <c r="K85" s="78"/>
    </row>
    <row r="86" spans="2:11" ht="12.75">
      <c r="B86" s="79" t="s">
        <v>94</v>
      </c>
      <c r="C86" s="56"/>
      <c r="D86" s="56"/>
      <c r="E86" s="56"/>
      <c r="F86" s="56"/>
      <c r="G86" s="56"/>
      <c r="H86" s="56"/>
      <c r="I86" s="56"/>
      <c r="J86" s="56"/>
      <c r="K86" s="56"/>
    </row>
    <row r="87" spans="2:11" ht="14.25" customHeight="1">
      <c r="B87" s="56"/>
      <c r="C87" s="56"/>
      <c r="D87" s="56"/>
      <c r="E87" s="56"/>
      <c r="F87" s="56"/>
      <c r="G87" s="56"/>
      <c r="H87" s="56"/>
      <c r="I87" s="56"/>
      <c r="J87" s="56"/>
      <c r="K87" s="56"/>
    </row>
    <row r="88" spans="2:11" ht="9.75" customHeight="1"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2:11" ht="12.75">
      <c r="B89" s="1"/>
      <c r="C89" s="1"/>
      <c r="D89" s="1"/>
      <c r="E89" s="1"/>
      <c r="F89" s="7"/>
      <c r="G89" s="1"/>
      <c r="H89" s="57" t="s">
        <v>56</v>
      </c>
      <c r="I89" s="58"/>
      <c r="J89" s="58"/>
      <c r="K89" s="58"/>
    </row>
    <row r="90" spans="2:11" ht="18.75" customHeight="1">
      <c r="B90" s="1"/>
      <c r="C90" s="1"/>
      <c r="D90" s="1"/>
      <c r="E90" s="1"/>
      <c r="F90" s="7"/>
      <c r="G90" s="1"/>
      <c r="H90" s="76"/>
      <c r="I90" s="76"/>
      <c r="J90" s="76"/>
      <c r="K90" s="76"/>
    </row>
    <row r="91" spans="2:11" ht="12.75" customHeight="1">
      <c r="B91" s="1"/>
      <c r="C91" s="1"/>
      <c r="D91" s="1"/>
      <c r="E91" s="1"/>
      <c r="F91" s="7"/>
      <c r="G91" s="1"/>
      <c r="H91" s="150" t="s">
        <v>102</v>
      </c>
      <c r="I91" s="150"/>
      <c r="J91" s="150"/>
      <c r="K91" s="150"/>
    </row>
  </sheetData>
  <mergeCells count="132">
    <mergeCell ref="B60:C61"/>
    <mergeCell ref="H91:K91"/>
    <mergeCell ref="B59:K59"/>
    <mergeCell ref="B6:C6"/>
    <mergeCell ref="D6:G6"/>
    <mergeCell ref="H6:I6"/>
    <mergeCell ref="J6:K6"/>
    <mergeCell ref="B7:C7"/>
    <mergeCell ref="D7:G7"/>
    <mergeCell ref="H7:I7"/>
    <mergeCell ref="B1:K1"/>
    <mergeCell ref="B2:K2"/>
    <mergeCell ref="B3:K3"/>
    <mergeCell ref="B5:K5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F17:F18"/>
    <mergeCell ref="G17:I17"/>
    <mergeCell ref="G18:I18"/>
    <mergeCell ref="E17:E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F54:F55"/>
    <mergeCell ref="G54:I54"/>
    <mergeCell ref="B56:D57"/>
    <mergeCell ref="E56:E57"/>
    <mergeCell ref="F56:F57"/>
    <mergeCell ref="H90:K90"/>
    <mergeCell ref="B85:K85"/>
    <mergeCell ref="B86:K87"/>
    <mergeCell ref="H89:K89"/>
    <mergeCell ref="M27:M28"/>
    <mergeCell ref="M21:M22"/>
    <mergeCell ref="B77:K83"/>
    <mergeCell ref="A73:B73"/>
    <mergeCell ref="B74:K74"/>
    <mergeCell ref="B76:K76"/>
    <mergeCell ref="D60:G60"/>
    <mergeCell ref="H60:K60"/>
    <mergeCell ref="B54:D55"/>
    <mergeCell ref="E54:E55"/>
    <mergeCell ref="M29:M30"/>
    <mergeCell ref="M31:M32"/>
    <mergeCell ref="M33:M34"/>
    <mergeCell ref="M35:M36"/>
    <mergeCell ref="M45:M46"/>
    <mergeCell ref="M37:M38"/>
    <mergeCell ref="M39:M40"/>
    <mergeCell ref="M41:M42"/>
    <mergeCell ref="M43:M44"/>
  </mergeCells>
  <printOptions/>
  <pageMargins left="1.14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jmilic</cp:lastModifiedBy>
  <cp:lastPrinted>2008-03-18T12:52:35Z</cp:lastPrinted>
  <dcterms:created xsi:type="dcterms:W3CDTF">2007-02-12T13:02:25Z</dcterms:created>
  <dcterms:modified xsi:type="dcterms:W3CDTF">2008-04-03T14:22:09Z</dcterms:modified>
  <cp:category/>
  <cp:version/>
  <cp:contentType/>
  <cp:contentStatus/>
</cp:coreProperties>
</file>