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'Sheet1'!$A$1:$D$127</definedName>
  </definedNames>
  <calcPr fullCalcOnLoad="1"/>
</workbook>
</file>

<file path=xl/sharedStrings.xml><?xml version="1.0" encoding="utf-8"?>
<sst xmlns="http://schemas.openxmlformats.org/spreadsheetml/2006/main" count="121" uniqueCount="104">
  <si>
    <t>Godisnji izvestaj o poslovanju</t>
  </si>
  <si>
    <t>I. Opsti podaci</t>
  </si>
  <si>
    <t>Sediste i adresa</t>
  </si>
  <si>
    <t>Maticni broj</t>
  </si>
  <si>
    <t>PIB</t>
  </si>
  <si>
    <t>1. Naziv</t>
  </si>
  <si>
    <t>2. Web site i e-mail adresa</t>
  </si>
  <si>
    <t>3. Broj i datum resenja o upisu u registar privrednih subjekata</t>
  </si>
  <si>
    <t>4. Delatnost (sifra i opis)</t>
  </si>
  <si>
    <t>5. Broj zaposlenih</t>
  </si>
  <si>
    <t>7. Deset najvecih akcionara</t>
  </si>
  <si>
    <t>Ime i prezime</t>
  </si>
  <si>
    <t>8. Vrednost osnovnog kapitala u hilj.RSD</t>
  </si>
  <si>
    <t>9. Podaci o akcijama</t>
  </si>
  <si>
    <t>Broj izdatih akcija</t>
  </si>
  <si>
    <t>10. Podaci o zavisnim drustvima</t>
  </si>
  <si>
    <t>Naziv</t>
  </si>
  <si>
    <t>Sediste - poslovna adresa</t>
  </si>
  <si>
    <t>11. Naziv, sediste i poslovna adresa revizorske kuce koja je revidirala poslednji finansijski izvesta</t>
  </si>
  <si>
    <t>12. Naziv organizovanog trzista na koje su ukljucene akcije</t>
  </si>
  <si>
    <t>Beogradsa berza, Novi Beograd, Omladinskih brigada 1</t>
  </si>
  <si>
    <t>II. Podaci o upravi drustva</t>
  </si>
  <si>
    <t>1. Clanovi uprave</t>
  </si>
  <si>
    <t>Ime,prezime i prebivaliste</t>
  </si>
  <si>
    <t>Obrazovanje, sadasnje zaposlenje, clanstvo u UO i NO drugih drustava</t>
  </si>
  <si>
    <t>Isplacenje neto iznos naknade</t>
  </si>
  <si>
    <t>2. Clanovi nadzornog odbora</t>
  </si>
  <si>
    <t>Naknada se ne isplacuje</t>
  </si>
  <si>
    <t>3. Kodeks ponasanja u pisanoj formi</t>
  </si>
  <si>
    <t>III. Podaci o poslovanju drustva</t>
  </si>
  <si>
    <t>1. Izvestaj Uprave o realizaciji usvojene poslovne politike</t>
  </si>
  <si>
    <t>Uprava je konstatovala da se poslovanje obavljalo u skladu sa usvojenom poslovnom politikom</t>
  </si>
  <si>
    <t>2. Analiza poslovanja</t>
  </si>
  <si>
    <t>Ukupan prihod u hilj. RSD</t>
  </si>
  <si>
    <t>Ukupan rashod</t>
  </si>
  <si>
    <t>Bruto dobit</t>
  </si>
  <si>
    <t>Pokazatelji poslovanja</t>
  </si>
  <si>
    <t>Najvisa cena akcija</t>
  </si>
  <si>
    <t>Najniza cena akcija</t>
  </si>
  <si>
    <t>Trzisna kapitalizacija na dan 31.12.2006</t>
  </si>
  <si>
    <t>3. Informacije o ostvarenjima drustva po segmentima (MRS 14)</t>
  </si>
  <si>
    <t>4. Promene - povecanje bilansknih vrednosti</t>
  </si>
  <si>
    <t>5. Moguci buduci troskovi koji mogu znacajno uticati na finansijsku poziciju Drustva</t>
  </si>
  <si>
    <t>6. Sopstvene akcije</t>
  </si>
  <si>
    <t>7. Izvrsena ulaganja</t>
  </si>
  <si>
    <t>8. Rezerve</t>
  </si>
  <si>
    <t>9. Bitni dogadjaji od dana bilansiranja do dana podnosenja izvestaja</t>
  </si>
  <si>
    <t>Jovana Djordjevica 2, Novi Sad</t>
  </si>
  <si>
    <t xml:space="preserve">Ostrvica a.d. </t>
  </si>
  <si>
    <t>14110 vadjenje kamena za građevinarstvo</t>
  </si>
  <si>
    <t>07178069</t>
  </si>
  <si>
    <t>ostrvica@ostrvica.co.yu</t>
  </si>
  <si>
    <t>Alas Serbien GmbH</t>
  </si>
  <si>
    <t>Akc.Fond Republike Srbije</t>
  </si>
  <si>
    <t>Republicki fond za PIO</t>
  </si>
  <si>
    <t>Pejovic Mileta</t>
  </si>
  <si>
    <t>Bogdanovic Razumenka</t>
  </si>
  <si>
    <t>Kozoderovic Miodrag</t>
  </si>
  <si>
    <t>Maksimovic Ljiljana</t>
  </si>
  <si>
    <t>Pejovic Snezana</t>
  </si>
  <si>
    <t>Danilovic Dragomirka</t>
  </si>
  <si>
    <t>Lekic Mihailo</t>
  </si>
  <si>
    <t>CFI</t>
  </si>
  <si>
    <t>ISIN</t>
  </si>
  <si>
    <t>RSOSTRE67403</t>
  </si>
  <si>
    <t>ESVUFR</t>
  </si>
  <si>
    <t xml:space="preserve">nije bilo trgovine akcijama </t>
  </si>
  <si>
    <t>/</t>
  </si>
  <si>
    <t>VSS</t>
  </si>
  <si>
    <t>Potpis odgovornog lica</t>
  </si>
  <si>
    <t>6. Broj akcionara na dan 31.12.2007</t>
  </si>
  <si>
    <t>Broj akcija na dan 31.12.2007</t>
  </si>
  <si>
    <t>Ucesce u osnovnom kapitalu -% na dan 31.12.2007</t>
  </si>
  <si>
    <t>KPMG doo, Beograd, Studentski trg 4</t>
  </si>
  <si>
    <t xml:space="preserve">VSS, Predsednik UO, predsednik UO Zorka-Alas-Kamen </t>
  </si>
  <si>
    <t xml:space="preserve">VSS, tehnički direktor Zorka-Alas-Kamen </t>
  </si>
  <si>
    <t>Dejan Delic</t>
  </si>
  <si>
    <t>Aleksandar Stojić</t>
  </si>
  <si>
    <t>Velimir Kovačević</t>
  </si>
  <si>
    <t xml:space="preserve">Ime I prezime </t>
  </si>
  <si>
    <t>Mirjana Arlov</t>
  </si>
  <si>
    <t>Marija Nikolic</t>
  </si>
  <si>
    <t>VSS, clan NO Alas Rakovaca, clan NO Zorka Opeke</t>
  </si>
  <si>
    <t>Radenko Spremić</t>
  </si>
  <si>
    <t>Jelena Pajić</t>
  </si>
  <si>
    <t>Sead Đakovac</t>
  </si>
  <si>
    <t>VSS, asistent direktora I supervizor za ekonomiju Zorka Keramika, clan NO Zorka Keramike</t>
  </si>
  <si>
    <t>VSS, clan NO Zorka Opeka, Alas Rakovaca</t>
  </si>
  <si>
    <t>VSS, supervizor za ekonomiju I finansije Alas Holding, clan UO Zorka Alas Kamena, clan UO Alas Rakovaca</t>
  </si>
  <si>
    <t>Isplacena dividenda u 2007.</t>
  </si>
  <si>
    <t>Prinos na ukupni kapital (bruto dobit,gubitak/ukupni kapital)</t>
  </si>
  <si>
    <t>Neto prinos na sopstveni kapital (neto dobit / akcijski kapital)</t>
  </si>
  <si>
    <t>Poslovni neto dobitak/gubitak (poslovni dobitak,gubitak / neto prihod od prodaje</t>
  </si>
  <si>
    <t>Stepen zaduzenosti (ukupne obaveze / ukupni kapital)</t>
  </si>
  <si>
    <t>I stepen likvidnosti (gotovina I got.ekvivalenti / kratkorocne obaveze)</t>
  </si>
  <si>
    <t>II stepen likvidnosti (obrtna imovina - zallihe / kratkorocne obaveze)</t>
  </si>
  <si>
    <t>Neto obrtni kapital (obrtna imovina - kratkorocne obaveze)</t>
  </si>
  <si>
    <t>Obrtna imovina</t>
  </si>
  <si>
    <t>Smanjenje obrtne imovine je posledica smanjenja zaliha</t>
  </si>
  <si>
    <t>Neto gubitak</t>
  </si>
  <si>
    <t>Neto gubitak je posledica redovnog poslovanja</t>
  </si>
  <si>
    <t>U Novom Sadu 31.03.2007</t>
  </si>
  <si>
    <t>24.04.2007. godine održana je redovna godišnja Skupština Akcionarskog Društva.</t>
  </si>
  <si>
    <t xml:space="preserve">VSS, 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</si>
</sst>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</numFmts>
  <fonts count="2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2" xfId="0" applyNumberFormat="1" applyFont="1" applyBorder="1" applyAlignment="1">
      <alignment wrapText="1"/>
    </xf>
    <xf numFmtId="44" fontId="3" fillId="0" borderId="13" xfId="0" applyNumberFormat="1" applyFont="1" applyBorder="1" applyAlignment="1">
      <alignment wrapText="1"/>
    </xf>
    <xf numFmtId="44" fontId="3" fillId="0" borderId="10" xfId="0" applyNumberFormat="1" applyFont="1" applyBorder="1" applyAlignment="1">
      <alignment wrapText="1"/>
    </xf>
    <xf numFmtId="44" fontId="3" fillId="0" borderId="11" xfId="0" applyNumberFormat="1" applyFont="1" applyBorder="1" applyAlignment="1">
      <alignment wrapText="1"/>
    </xf>
    <xf numFmtId="44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44" fontId="3" fillId="0" borderId="16" xfId="0" applyNumberFormat="1" applyFont="1" applyBorder="1" applyAlignment="1">
      <alignment wrapText="1"/>
    </xf>
    <xf numFmtId="44" fontId="3" fillId="0" borderId="17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44" fontId="3" fillId="0" borderId="18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3" fillId="0" borderId="25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5" fillId="0" borderId="19" xfId="53" applyBorder="1" applyAlignment="1" applyProtection="1">
      <alignment horizontal="center"/>
      <protection/>
    </xf>
    <xf numFmtId="44" fontId="3" fillId="0" borderId="12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44" fontId="3" fillId="0" borderId="11" xfId="0" applyNumberFormat="1" applyFont="1" applyFill="1" applyBorder="1" applyAlignment="1">
      <alignment wrapText="1"/>
    </xf>
    <xf numFmtId="44" fontId="3" fillId="0" borderId="16" xfId="0" applyNumberFormat="1" applyFont="1" applyFill="1" applyBorder="1" applyAlignment="1">
      <alignment wrapText="1"/>
    </xf>
    <xf numFmtId="44" fontId="3" fillId="0" borderId="13" xfId="0" applyNumberFormat="1" applyFont="1" applyFill="1" applyBorder="1" applyAlignment="1">
      <alignment wrapText="1"/>
    </xf>
    <xf numFmtId="44" fontId="3" fillId="0" borderId="27" xfId="0" applyNumberFormat="1" applyFont="1" applyFill="1" applyBorder="1" applyAlignment="1">
      <alignment wrapText="1"/>
    </xf>
    <xf numFmtId="10" fontId="0" fillId="0" borderId="19" xfId="0" applyNumberFormat="1" applyFont="1" applyFill="1" applyBorder="1" applyAlignment="1">
      <alignment horizontal="center"/>
    </xf>
    <xf numFmtId="44" fontId="3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0" xfId="0" applyFont="1" applyAlignment="1">
      <alignment horizontal="center"/>
    </xf>
    <xf numFmtId="44" fontId="3" fillId="0" borderId="12" xfId="0" applyNumberFormat="1" applyFont="1" applyBorder="1" applyAlignment="1">
      <alignment horizontal="center" wrapText="1"/>
    </xf>
    <xf numFmtId="44" fontId="3" fillId="0" borderId="21" xfId="0" applyNumberFormat="1" applyFont="1" applyBorder="1" applyAlignment="1">
      <alignment wrapText="1"/>
    </xf>
    <xf numFmtId="44" fontId="3" fillId="0" borderId="17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4" fontId="3" fillId="0" borderId="33" xfId="0" applyNumberFormat="1" applyFont="1" applyBorder="1" applyAlignment="1">
      <alignment vertical="center" wrapText="1"/>
    </xf>
    <xf numFmtId="44" fontId="3" fillId="0" borderId="14" xfId="0" applyNumberFormat="1" applyFont="1" applyBorder="1" applyAlignment="1">
      <alignment vertical="center" wrapText="1"/>
    </xf>
    <xf numFmtId="44" fontId="3" fillId="0" borderId="13" xfId="0" applyNumberFormat="1" applyFont="1" applyBorder="1" applyAlignment="1">
      <alignment vertical="center" wrapText="1"/>
    </xf>
    <xf numFmtId="44" fontId="3" fillId="0" borderId="11" xfId="0" applyNumberFormat="1" applyFont="1" applyBorder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trvica@ostrvica.co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4"/>
  <sheetViews>
    <sheetView tabSelected="1" zoomScalePageLayoutView="0" workbookViewId="0" topLeftCell="A4">
      <selection activeCell="C59" sqref="C59"/>
    </sheetView>
  </sheetViews>
  <sheetFormatPr defaultColWidth="9.140625" defaultRowHeight="12.75"/>
  <cols>
    <col min="1" max="1" width="9.140625" style="16" customWidth="1"/>
    <col min="2" max="2" width="38.421875" style="16" customWidth="1"/>
    <col min="3" max="3" width="47.00390625" style="16" customWidth="1"/>
    <col min="4" max="4" width="21.57421875" style="16" customWidth="1"/>
    <col min="5" max="5" width="25.421875" style="16" customWidth="1"/>
    <col min="6" max="16384" width="9.140625" style="16" customWidth="1"/>
  </cols>
  <sheetData>
    <row r="4" spans="2:8" ht="18">
      <c r="B4" s="1" t="s">
        <v>0</v>
      </c>
      <c r="C4" s="1"/>
      <c r="E4" s="1"/>
      <c r="F4" s="1"/>
      <c r="G4" s="1"/>
      <c r="H4" s="1"/>
    </row>
    <row r="6" ht="12.75">
      <c r="B6" s="17"/>
    </row>
    <row r="7" spans="1:2" ht="12.75">
      <c r="A7" s="17"/>
      <c r="B7" s="11"/>
    </row>
    <row r="8" spans="1:3" ht="15.75">
      <c r="A8" s="17"/>
      <c r="B8" s="14" t="s">
        <v>1</v>
      </c>
      <c r="C8" s="17"/>
    </row>
    <row r="9" spans="1:2" ht="13.5" thickBot="1">
      <c r="A9" s="17"/>
      <c r="B9" s="11"/>
    </row>
    <row r="10" spans="2:3" ht="12.75">
      <c r="B10" s="7" t="s">
        <v>5</v>
      </c>
      <c r="C10" s="62" t="s">
        <v>48</v>
      </c>
    </row>
    <row r="11" spans="2:3" ht="12.75">
      <c r="B11" s="8" t="s">
        <v>2</v>
      </c>
      <c r="C11" s="26" t="s">
        <v>47</v>
      </c>
    </row>
    <row r="12" spans="2:3" ht="12.75">
      <c r="B12" s="8" t="s">
        <v>3</v>
      </c>
      <c r="C12" s="36" t="s">
        <v>50</v>
      </c>
    </row>
    <row r="13" spans="2:3" ht="12.75">
      <c r="B13" s="8" t="s">
        <v>4</v>
      </c>
      <c r="C13" s="36">
        <v>101152334</v>
      </c>
    </row>
    <row r="14" spans="2:3" ht="12.75">
      <c r="B14" s="8" t="s">
        <v>6</v>
      </c>
      <c r="C14" s="38" t="s">
        <v>51</v>
      </c>
    </row>
    <row r="15" spans="2:3" ht="25.5">
      <c r="B15" s="8" t="s">
        <v>7</v>
      </c>
      <c r="C15" s="37">
        <v>38481</v>
      </c>
    </row>
    <row r="16" spans="2:3" ht="12.75">
      <c r="B16" s="8" t="s">
        <v>8</v>
      </c>
      <c r="C16" s="26" t="s">
        <v>49</v>
      </c>
    </row>
    <row r="17" spans="2:3" ht="12.75">
      <c r="B17" s="8" t="s">
        <v>9</v>
      </c>
      <c r="C17" s="26">
        <v>41</v>
      </c>
    </row>
    <row r="18" spans="2:3" ht="13.5" thickBot="1">
      <c r="B18" s="39" t="s">
        <v>70</v>
      </c>
      <c r="C18" s="40">
        <f>23+1+1+1</f>
        <v>26</v>
      </c>
    </row>
    <row r="19" spans="1:3" ht="12.75">
      <c r="A19" s="17"/>
      <c r="B19" s="59"/>
      <c r="C19" s="20"/>
    </row>
    <row r="20" spans="1:2" ht="12.75">
      <c r="A20" s="17"/>
      <c r="B20" s="11"/>
    </row>
    <row r="21" spans="1:4" ht="13.5" thickBot="1">
      <c r="A21" s="17"/>
      <c r="B21" s="60" t="s">
        <v>10</v>
      </c>
      <c r="C21" s="2"/>
      <c r="D21" s="2"/>
    </row>
    <row r="22" spans="2:4" ht="38.25">
      <c r="B22" s="7" t="s">
        <v>11</v>
      </c>
      <c r="C22" s="63" t="s">
        <v>71</v>
      </c>
      <c r="D22" s="10" t="s">
        <v>72</v>
      </c>
    </row>
    <row r="23" spans="2:4" ht="12.75">
      <c r="B23" s="8" t="s">
        <v>52</v>
      </c>
      <c r="C23" s="41">
        <v>144134</v>
      </c>
      <c r="D23" s="44">
        <v>0.5839214</v>
      </c>
    </row>
    <row r="24" spans="2:4" ht="12.75">
      <c r="B24" s="8" t="s">
        <v>53</v>
      </c>
      <c r="C24" s="41">
        <v>74815</v>
      </c>
      <c r="D24" s="44">
        <v>0.3030935</v>
      </c>
    </row>
    <row r="25" spans="2:4" ht="12.75">
      <c r="B25" s="8" t="s">
        <v>54</v>
      </c>
      <c r="C25" s="41">
        <v>24684</v>
      </c>
      <c r="D25" s="44">
        <v>0.1000008</v>
      </c>
    </row>
    <row r="26" spans="2:4" ht="12.75">
      <c r="B26" s="8" t="s">
        <v>55</v>
      </c>
      <c r="C26" s="41">
        <v>1060</v>
      </c>
      <c r="D26" s="44">
        <v>0.0042943</v>
      </c>
    </row>
    <row r="27" spans="2:4" ht="12.75">
      <c r="B27" s="8" t="s">
        <v>56</v>
      </c>
      <c r="C27" s="41">
        <v>480</v>
      </c>
      <c r="D27" s="44">
        <v>0.0019446</v>
      </c>
    </row>
    <row r="28" spans="2:4" ht="12.75">
      <c r="B28" s="8" t="s">
        <v>57</v>
      </c>
      <c r="C28" s="41">
        <v>280</v>
      </c>
      <c r="D28" s="44">
        <v>0.0011343</v>
      </c>
    </row>
    <row r="29" spans="2:4" ht="12.75">
      <c r="B29" s="8" t="s">
        <v>58</v>
      </c>
      <c r="C29" s="41">
        <v>240</v>
      </c>
      <c r="D29" s="44">
        <v>0.0009723</v>
      </c>
    </row>
    <row r="30" spans="2:4" ht="12.75">
      <c r="B30" s="8" t="s">
        <v>59</v>
      </c>
      <c r="C30" s="41">
        <v>240</v>
      </c>
      <c r="D30" s="44">
        <v>0.009723</v>
      </c>
    </row>
    <row r="31" spans="2:4" ht="12.75">
      <c r="B31" s="8" t="s">
        <v>60</v>
      </c>
      <c r="C31" s="41">
        <v>120</v>
      </c>
      <c r="D31" s="44">
        <v>0.0004861</v>
      </c>
    </row>
    <row r="32" spans="2:4" ht="13.5" thickBot="1">
      <c r="B32" s="5" t="s">
        <v>61</v>
      </c>
      <c r="C32" s="42">
        <v>120</v>
      </c>
      <c r="D32" s="45">
        <v>0.0004861</v>
      </c>
    </row>
    <row r="33" spans="1:2" ht="12.75">
      <c r="A33" s="17"/>
      <c r="B33" s="59"/>
    </row>
    <row r="34" spans="1:2" ht="13.5" thickBot="1">
      <c r="A34" s="17"/>
      <c r="B34" s="11"/>
    </row>
    <row r="35" spans="2:3" ht="25.5">
      <c r="B35" s="7" t="s">
        <v>12</v>
      </c>
      <c r="C35" s="27">
        <v>14810</v>
      </c>
    </row>
    <row r="36" spans="2:3" ht="12.75">
      <c r="B36" s="8" t="s">
        <v>13</v>
      </c>
      <c r="C36" s="30"/>
    </row>
    <row r="37" spans="2:3" ht="12.75">
      <c r="B37" s="46" t="s">
        <v>14</v>
      </c>
      <c r="C37" s="31">
        <v>246838</v>
      </c>
    </row>
    <row r="38" spans="2:3" ht="12.75">
      <c r="B38" s="46" t="s">
        <v>63</v>
      </c>
      <c r="C38" s="26" t="s">
        <v>64</v>
      </c>
    </row>
    <row r="39" spans="2:3" ht="13.5" thickBot="1">
      <c r="B39" s="5" t="s">
        <v>62</v>
      </c>
      <c r="C39" s="43" t="s">
        <v>65</v>
      </c>
    </row>
    <row r="40" spans="2:3" ht="12.75">
      <c r="B40" s="11"/>
      <c r="C40" s="17"/>
    </row>
    <row r="41" ht="12.75">
      <c r="B41" s="11" t="s">
        <v>15</v>
      </c>
    </row>
    <row r="42" spans="1:2" ht="13.5" thickBot="1">
      <c r="A42" s="17"/>
      <c r="B42" s="13"/>
    </row>
    <row r="43" spans="2:3" ht="12.75">
      <c r="B43" s="7" t="s">
        <v>16</v>
      </c>
      <c r="C43" s="64" t="s">
        <v>17</v>
      </c>
    </row>
    <row r="44" spans="2:3" ht="13.5" thickBot="1">
      <c r="B44" s="58" t="s">
        <v>67</v>
      </c>
      <c r="C44" s="43" t="s">
        <v>67</v>
      </c>
    </row>
    <row r="45" spans="1:4" ht="12.75">
      <c r="A45" s="17"/>
      <c r="B45" s="59"/>
      <c r="C45" s="20"/>
      <c r="D45" s="17"/>
    </row>
    <row r="46" spans="1:2" ht="12.75">
      <c r="A46" s="17"/>
      <c r="B46" s="11"/>
    </row>
    <row r="47" spans="1:2" ht="13.5" thickBot="1">
      <c r="A47" s="17"/>
      <c r="B47" s="13"/>
    </row>
    <row r="48" spans="2:3" ht="39" thickBot="1">
      <c r="B48" s="6" t="s">
        <v>18</v>
      </c>
      <c r="C48" s="28" t="s">
        <v>73</v>
      </c>
    </row>
    <row r="49" spans="2:3" ht="26.25" thickBot="1">
      <c r="B49" s="6" t="s">
        <v>19</v>
      </c>
      <c r="C49" s="29" t="s">
        <v>20</v>
      </c>
    </row>
    <row r="50" spans="1:3" ht="12.75">
      <c r="A50" s="17"/>
      <c r="B50" s="59"/>
      <c r="C50" s="17"/>
    </row>
    <row r="51" ht="12.75">
      <c r="B51" s="11"/>
    </row>
    <row r="52" ht="15.75">
      <c r="B52" s="14" t="s">
        <v>21</v>
      </c>
    </row>
    <row r="53" ht="12.75">
      <c r="B53" s="11"/>
    </row>
    <row r="54" ht="12.75">
      <c r="B54" s="11" t="s">
        <v>22</v>
      </c>
    </row>
    <row r="55" spans="2:3" ht="13.5" thickBot="1">
      <c r="B55" s="13"/>
      <c r="C55" s="23"/>
    </row>
    <row r="56" spans="2:4" ht="26.25" thickBot="1">
      <c r="B56" s="15" t="s">
        <v>79</v>
      </c>
      <c r="C56" s="51" t="s">
        <v>24</v>
      </c>
      <c r="D56" s="9" t="s">
        <v>25</v>
      </c>
    </row>
    <row r="57" spans="2:4" ht="25.5">
      <c r="B57" s="12" t="s">
        <v>77</v>
      </c>
      <c r="C57" s="65" t="s">
        <v>74</v>
      </c>
      <c r="D57" s="18" t="s">
        <v>27</v>
      </c>
    </row>
    <row r="58" spans="2:4" ht="12.75">
      <c r="B58" s="8" t="s">
        <v>78</v>
      </c>
      <c r="C58" s="65" t="s">
        <v>75</v>
      </c>
      <c r="D58" s="18" t="s">
        <v>27</v>
      </c>
    </row>
    <row r="59" spans="2:4" ht="12.75">
      <c r="B59" s="8" t="s">
        <v>76</v>
      </c>
      <c r="C59" s="65" t="s">
        <v>103</v>
      </c>
      <c r="D59" s="18" t="s">
        <v>27</v>
      </c>
    </row>
    <row r="60" spans="2:4" ht="12.75">
      <c r="B60" s="8" t="s">
        <v>80</v>
      </c>
      <c r="C60" s="65" t="s">
        <v>82</v>
      </c>
      <c r="D60" s="18" t="s">
        <v>27</v>
      </c>
    </row>
    <row r="61" spans="2:4" ht="13.5" thickBot="1">
      <c r="B61" s="5" t="s">
        <v>81</v>
      </c>
      <c r="C61" s="66" t="s">
        <v>68</v>
      </c>
      <c r="D61" s="19" t="s">
        <v>27</v>
      </c>
    </row>
    <row r="62" spans="2:5" ht="12.75">
      <c r="B62" s="11"/>
      <c r="C62" s="17"/>
      <c r="D62" s="17"/>
      <c r="E62" s="24"/>
    </row>
    <row r="63" spans="2:5" ht="12.75">
      <c r="B63" s="11"/>
      <c r="C63" s="17"/>
      <c r="D63" s="17"/>
      <c r="E63" s="17"/>
    </row>
    <row r="64" spans="2:5" ht="12.75">
      <c r="B64" s="11" t="s">
        <v>26</v>
      </c>
      <c r="C64" s="17"/>
      <c r="D64" s="17"/>
      <c r="E64" s="17"/>
    </row>
    <row r="65" spans="2:3" ht="13.5" thickBot="1">
      <c r="B65" s="13"/>
      <c r="C65" s="23"/>
    </row>
    <row r="66" spans="2:4" ht="26.25" thickBot="1">
      <c r="B66" s="15" t="s">
        <v>23</v>
      </c>
      <c r="C66" s="51" t="s">
        <v>24</v>
      </c>
      <c r="D66" s="9" t="s">
        <v>25</v>
      </c>
    </row>
    <row r="67" spans="2:4" ht="25.5">
      <c r="B67" s="12" t="s">
        <v>83</v>
      </c>
      <c r="C67" s="65" t="s">
        <v>88</v>
      </c>
      <c r="D67" s="18" t="s">
        <v>27</v>
      </c>
    </row>
    <row r="68" spans="2:4" ht="25.5">
      <c r="B68" s="8" t="s">
        <v>84</v>
      </c>
      <c r="C68" s="65" t="s">
        <v>86</v>
      </c>
      <c r="D68" s="18" t="s">
        <v>27</v>
      </c>
    </row>
    <row r="69" spans="2:4" ht="13.5" thickBot="1">
      <c r="B69" s="5" t="s">
        <v>85</v>
      </c>
      <c r="C69" s="21" t="s">
        <v>87</v>
      </c>
      <c r="D69" s="19" t="s">
        <v>27</v>
      </c>
    </row>
    <row r="70" spans="2:5" ht="12.75">
      <c r="B70" s="11"/>
      <c r="C70" s="17"/>
      <c r="D70" s="17"/>
      <c r="E70" s="17"/>
    </row>
    <row r="71" spans="2:5" ht="13.5" thickBot="1">
      <c r="B71" s="13"/>
      <c r="C71" s="23"/>
      <c r="D71" s="17"/>
      <c r="E71" s="17"/>
    </row>
    <row r="72" spans="2:3" ht="13.5" thickBot="1">
      <c r="B72" s="6" t="s">
        <v>28</v>
      </c>
      <c r="C72" s="52" t="s">
        <v>67</v>
      </c>
    </row>
    <row r="73" ht="12.75">
      <c r="B73" s="11"/>
    </row>
    <row r="74" ht="12.75">
      <c r="B74" s="11"/>
    </row>
    <row r="75" ht="15.75">
      <c r="B75" s="14" t="s">
        <v>29</v>
      </c>
    </row>
    <row r="76" ht="13.5" thickBot="1">
      <c r="B76" s="13"/>
    </row>
    <row r="77" spans="2:3" ht="39" thickBot="1">
      <c r="B77" s="69" t="s">
        <v>30</v>
      </c>
      <c r="C77" s="68" t="s">
        <v>31</v>
      </c>
    </row>
    <row r="78" spans="2:3" ht="12.75">
      <c r="B78" s="11"/>
      <c r="C78" s="17"/>
    </row>
    <row r="79" ht="12.75">
      <c r="B79" s="11"/>
    </row>
    <row r="80" ht="12.75">
      <c r="B80" s="11" t="s">
        <v>32</v>
      </c>
    </row>
    <row r="81" ht="13.5" thickBot="1">
      <c r="B81" s="13"/>
    </row>
    <row r="82" spans="2:3" ht="12.75">
      <c r="B82" s="12" t="s">
        <v>33</v>
      </c>
      <c r="C82" s="27">
        <f>56676+1776+847</f>
        <v>59299</v>
      </c>
    </row>
    <row r="83" spans="2:3" ht="12.75">
      <c r="B83" s="8" t="s">
        <v>34</v>
      </c>
      <c r="C83" s="31">
        <f>60035+717+3065</f>
        <v>63817</v>
      </c>
    </row>
    <row r="84" spans="2:3" ht="13.5" thickBot="1">
      <c r="B84" s="5" t="s">
        <v>35</v>
      </c>
      <c r="C84" s="32">
        <f>C82-C83</f>
        <v>-4518</v>
      </c>
    </row>
    <row r="85" spans="2:3" ht="12.75">
      <c r="B85" s="11"/>
      <c r="C85" s="17"/>
    </row>
    <row r="86" spans="2:3" ht="13.5" thickBot="1">
      <c r="B86" s="13"/>
      <c r="C86" s="23"/>
    </row>
    <row r="87" spans="2:3" ht="12.75">
      <c r="B87" s="7" t="s">
        <v>36</v>
      </c>
      <c r="C87" s="22"/>
    </row>
    <row r="88" spans="2:3" ht="25.5">
      <c r="B88" s="70" t="s">
        <v>90</v>
      </c>
      <c r="C88" s="33">
        <f>-4518/11515</f>
        <v>-0.3923577941815024</v>
      </c>
    </row>
    <row r="89" spans="2:3" ht="25.5">
      <c r="B89" s="70" t="s">
        <v>91</v>
      </c>
      <c r="C89" s="33">
        <f>-4471/14810</f>
        <v>-0.30189061444969617</v>
      </c>
    </row>
    <row r="90" spans="2:3" ht="38.25">
      <c r="B90" s="70" t="s">
        <v>92</v>
      </c>
      <c r="C90" s="33">
        <f>-3359/36360</f>
        <v>-0.09238173817381738</v>
      </c>
    </row>
    <row r="91" spans="2:3" ht="25.5">
      <c r="B91" s="70" t="s">
        <v>93</v>
      </c>
      <c r="C91" s="33">
        <f>11055/11515</f>
        <v>0.9600521059487624</v>
      </c>
    </row>
    <row r="92" spans="2:3" ht="25.5">
      <c r="B92" s="70" t="s">
        <v>94</v>
      </c>
      <c r="C92" s="33">
        <f>666/11055</f>
        <v>0.06024423337856174</v>
      </c>
    </row>
    <row r="93" spans="2:3" ht="25.5">
      <c r="B93" s="70" t="s">
        <v>95</v>
      </c>
      <c r="C93" s="50">
        <f>(12326-4040)/11055</f>
        <v>0.7495251017639077</v>
      </c>
    </row>
    <row r="94" spans="2:3" ht="26.25" thickBot="1">
      <c r="B94" s="71" t="s">
        <v>96</v>
      </c>
      <c r="C94" s="61">
        <f>12326-11055</f>
        <v>1271</v>
      </c>
    </row>
    <row r="95" spans="2:3" ht="12.75">
      <c r="B95" s="11"/>
      <c r="C95" s="17"/>
    </row>
    <row r="96" spans="2:3" ht="13.5" thickBot="1">
      <c r="B96" s="13"/>
      <c r="C96" s="23"/>
    </row>
    <row r="97" spans="2:3" ht="12.75">
      <c r="B97" s="47" t="s">
        <v>37</v>
      </c>
      <c r="C97" s="72" t="s">
        <v>66</v>
      </c>
    </row>
    <row r="98" spans="2:3" ht="12.75">
      <c r="B98" s="46" t="s">
        <v>38</v>
      </c>
      <c r="C98" s="73"/>
    </row>
    <row r="99" spans="2:3" ht="12.75">
      <c r="B99" s="46" t="s">
        <v>39</v>
      </c>
      <c r="C99" s="74"/>
    </row>
    <row r="100" spans="2:3" ht="13.5" thickBot="1">
      <c r="B100" s="39" t="s">
        <v>89</v>
      </c>
      <c r="C100" s="43" t="s">
        <v>67</v>
      </c>
    </row>
    <row r="101" spans="2:3" ht="12.75">
      <c r="B101" s="11"/>
      <c r="C101" s="17"/>
    </row>
    <row r="102" spans="2:3" ht="13.5" thickBot="1">
      <c r="B102" s="13"/>
      <c r="C102" s="23"/>
    </row>
    <row r="103" spans="2:3" ht="26.25" thickBot="1">
      <c r="B103" s="48" t="s">
        <v>40</v>
      </c>
      <c r="C103" s="53" t="s">
        <v>67</v>
      </c>
    </row>
    <row r="104" spans="2:3" ht="12.75">
      <c r="B104" s="11"/>
      <c r="C104" s="17"/>
    </row>
    <row r="105" spans="2:3" ht="12.75">
      <c r="B105" s="11"/>
      <c r="C105" s="17"/>
    </row>
    <row r="106" spans="2:3" ht="25.5">
      <c r="B106" s="11" t="s">
        <v>41</v>
      </c>
      <c r="C106" s="17"/>
    </row>
    <row r="107" spans="2:3" ht="13.5" thickBot="1">
      <c r="B107" s="13"/>
      <c r="C107" s="23"/>
    </row>
    <row r="108" spans="2:3" ht="12.75">
      <c r="B108" s="12" t="s">
        <v>97</v>
      </c>
      <c r="C108" s="25" t="s">
        <v>98</v>
      </c>
    </row>
    <row r="109" spans="2:3" ht="13.5" thickBot="1">
      <c r="B109" s="5" t="s">
        <v>99</v>
      </c>
      <c r="C109" s="34" t="s">
        <v>100</v>
      </c>
    </row>
    <row r="110" ht="12.75">
      <c r="B110" s="11"/>
    </row>
    <row r="111" ht="12.75">
      <c r="B111" s="11"/>
    </row>
    <row r="112" ht="13.5" thickBot="1">
      <c r="B112" s="13"/>
    </row>
    <row r="113" spans="2:3" ht="39" thickBot="1">
      <c r="B113" s="49" t="s">
        <v>42</v>
      </c>
      <c r="C113" s="28" t="s">
        <v>67</v>
      </c>
    </row>
    <row r="116" ht="13.5" thickBot="1"/>
    <row r="117" spans="2:3" ht="12.75">
      <c r="B117" s="3" t="s">
        <v>43</v>
      </c>
      <c r="C117" s="54" t="s">
        <v>67</v>
      </c>
    </row>
    <row r="118" spans="2:3" ht="12.75">
      <c r="B118" s="4" t="s">
        <v>44</v>
      </c>
      <c r="C118" s="26" t="s">
        <v>67</v>
      </c>
    </row>
    <row r="119" spans="2:3" ht="13.5" thickBot="1">
      <c r="B119" s="35" t="s">
        <v>45</v>
      </c>
      <c r="C119" s="55" t="s">
        <v>67</v>
      </c>
    </row>
    <row r="120" spans="2:3" ht="78" customHeight="1" thickBot="1">
      <c r="B120" s="67" t="s">
        <v>46</v>
      </c>
      <c r="C120" s="56" t="s">
        <v>102</v>
      </c>
    </row>
    <row r="124" spans="2:3" ht="12.75">
      <c r="B124" s="16" t="s">
        <v>101</v>
      </c>
      <c r="C124" s="57" t="s">
        <v>69</v>
      </c>
    </row>
  </sheetData>
  <sheetProtection/>
  <mergeCells count="1">
    <mergeCell ref="C97:C99"/>
  </mergeCells>
  <hyperlinks>
    <hyperlink ref="C14" r:id="rId1" display="ostrvica@ostrvica.co.yu"/>
  </hyperlinks>
  <printOptions/>
  <pageMargins left="0.75" right="0.75" top="1" bottom="1" header="0.5" footer="0.5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 Holding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 Djakovac</dc:creator>
  <cp:keywords/>
  <dc:description/>
  <cp:lastModifiedBy>ja</cp:lastModifiedBy>
  <cp:lastPrinted>2007-08-15T15:11:28Z</cp:lastPrinted>
  <dcterms:created xsi:type="dcterms:W3CDTF">2007-08-15T09:14:31Z</dcterms:created>
  <dcterms:modified xsi:type="dcterms:W3CDTF">2008-04-15T11:38:24Z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