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<sst xmlns="http://schemas.openxmlformats.org/spreadsheetml/2006/main" count="130" uniqueCount="108">
  <si>
    <t>Godisnji izvestaj o poslovanju</t>
  </si>
  <si>
    <t>I. Opsti podaci</t>
  </si>
  <si>
    <t>Sediste i adresa</t>
  </si>
  <si>
    <t>Maticni broj</t>
  </si>
  <si>
    <t>PIB</t>
  </si>
  <si>
    <t>1. Naziv</t>
  </si>
  <si>
    <t>2. Web site i e-mail adresa</t>
  </si>
  <si>
    <t>3. Broj i datum resenja o upisu u registar privrednih subjekata</t>
  </si>
  <si>
    <t>4. Delatnost (sifra i opis)</t>
  </si>
  <si>
    <t>5. Broj zaposlenih</t>
  </si>
  <si>
    <t>7. Deset najvecih akcionara</t>
  </si>
  <si>
    <t>8. Vrednost osnovnog kapitala u hilj.RSD</t>
  </si>
  <si>
    <t>9. Podaci o akcijama</t>
  </si>
  <si>
    <t>Broj izdatih akcija</t>
  </si>
  <si>
    <t>10. Podaci o zavisnim drustvima</t>
  </si>
  <si>
    <t>Naziv</t>
  </si>
  <si>
    <t>Sediste - poslovna adresa</t>
  </si>
  <si>
    <t>11. Naziv, sediste i poslovna adresa revizorske kuce koja je revidirala poslednji finansijski izvesta</t>
  </si>
  <si>
    <t>12. Naziv organizovanog trzista na koje su ukljucene akcije</t>
  </si>
  <si>
    <t>Beogradsa berza, Novi Beograd, Omladinskih brigada 1</t>
  </si>
  <si>
    <t>II. Podaci o upravi drustva</t>
  </si>
  <si>
    <t>1. Clanovi uprave</t>
  </si>
  <si>
    <t>Ime,prezime i prebivaliste</t>
  </si>
  <si>
    <t>Obrazovanje, sadasnje zaposlenje, clanstvo u UO i NO drugih drustava</t>
  </si>
  <si>
    <t>Isplacenje neto iznos naknade</t>
  </si>
  <si>
    <t>2. Clanovi nadzornog odbora</t>
  </si>
  <si>
    <t>Naknada se ne isplacuje</t>
  </si>
  <si>
    <t>3. Kodeks ponasanja u pisanoj formi</t>
  </si>
  <si>
    <t>III. Podaci o poslovanju drustva</t>
  </si>
  <si>
    <t>1. Izvestaj Uprave o realizaciji usvojene poslovne politike</t>
  </si>
  <si>
    <t>Uprava je konstatovala da se poslovanje obavljalo u skladu sa usvojenom poslovnom politikom</t>
  </si>
  <si>
    <t>2. Analiza poslovanja</t>
  </si>
  <si>
    <t>Ukupan prihod u hilj. RSD</t>
  </si>
  <si>
    <t>Ukupan rashod</t>
  </si>
  <si>
    <t>Pokazatelji poslovanja</t>
  </si>
  <si>
    <t>Najvisa cena akcija</t>
  </si>
  <si>
    <t>Najniza cena akcija</t>
  </si>
  <si>
    <t>3. Informacije o ostvarenjima drustva po segmentima (MRS 14)</t>
  </si>
  <si>
    <t>4. Promene - povecanje bilansknih vrednosti</t>
  </si>
  <si>
    <t>5. Moguci buduci troskovi koji mogu znacajno uticati na finansijsku poziciju Drustva</t>
  </si>
  <si>
    <t>6. Sopstvene akcije</t>
  </si>
  <si>
    <t>7. Izvrsena ulaganja</t>
  </si>
  <si>
    <t>8. Rezerve</t>
  </si>
  <si>
    <t>9. Bitni dogadjaji od dana bilansiranja do dana podnosenja izvestaja</t>
  </si>
  <si>
    <t>Alas Holding a.d.</t>
  </si>
  <si>
    <t>Jovana Djordjevica 2 , Novi Sad</t>
  </si>
  <si>
    <t>07160330</t>
  </si>
  <si>
    <t>100112489</t>
  </si>
  <si>
    <t>7415 holdinski poslovi</t>
  </si>
  <si>
    <t>Alas Internatiional AG</t>
  </si>
  <si>
    <t>Medvesek Pusnik AM INC</t>
  </si>
  <si>
    <t>Vuckovic Dragan</t>
  </si>
  <si>
    <t>Alas Holding</t>
  </si>
  <si>
    <t>CFI</t>
  </si>
  <si>
    <t>ISIN</t>
  </si>
  <si>
    <t>RSZONEE24624</t>
  </si>
  <si>
    <t>ESVUFR</t>
  </si>
  <si>
    <t>Zorka Keramika doo</t>
  </si>
  <si>
    <t>Zorka Alas Kamen doo</t>
  </si>
  <si>
    <t>Zorka Opeka doo</t>
  </si>
  <si>
    <t>Zorka Odrzavanje doo</t>
  </si>
  <si>
    <t>Jovana Djordjevica 2, Novi Sad</t>
  </si>
  <si>
    <t>Povecanje vrednosti pozicije dugorocne obaveze je posledica uzetih dugorocnih kredita</t>
  </si>
  <si>
    <t>predsednik UO, VSS</t>
  </si>
  <si>
    <t>VSS</t>
  </si>
  <si>
    <t>/</t>
  </si>
  <si>
    <t>www.alas-holding.co.yu              sekretarijat@alas-holding.co.yu</t>
  </si>
  <si>
    <t>Broj akcija na dan 31.12.2007</t>
  </si>
  <si>
    <t>Ucesce u osnovnom kapitalu  - % na dan 31.12.2007</t>
  </si>
  <si>
    <t>Hypo Kastodi 4</t>
  </si>
  <si>
    <t>Erste&amp;Steiermarkische Bank d.d.</t>
  </si>
  <si>
    <t>Poteza d.d.</t>
  </si>
  <si>
    <t>Stojanovic Predrag</t>
  </si>
  <si>
    <t>Obuljen Davorko</t>
  </si>
  <si>
    <t>Prospera Union Inv.Lim.</t>
  </si>
  <si>
    <t>U Novom Sadu 31.03.2008</t>
  </si>
  <si>
    <t>Manfred Asamer</t>
  </si>
  <si>
    <t>Arthur Roth</t>
  </si>
  <si>
    <t xml:space="preserve">Kurt Asamer </t>
  </si>
  <si>
    <t xml:space="preserve">Andreas Asamer  </t>
  </si>
  <si>
    <t xml:space="preserve">Roman Kratochvil  </t>
  </si>
  <si>
    <t xml:space="preserve">Jiri Pexa </t>
  </si>
  <si>
    <t xml:space="preserve">Jelena Pajić </t>
  </si>
  <si>
    <t xml:space="preserve">Kosta Bajević </t>
  </si>
  <si>
    <t>Bruto dobit / gubitak</t>
  </si>
  <si>
    <t>zamenik predsednika UO, clan UO Zorka Keramika, Alas Rakovca</t>
  </si>
  <si>
    <t>VSS, asistent direktora I supervizor za ekonomiju Zorka Keramika, clan NO Ostrvica Rudnik</t>
  </si>
  <si>
    <t>Alas Rakovac</t>
  </si>
  <si>
    <t>VSS, predsednik UO Zorka Keramike, predsednik UO Zorka Opeke</t>
  </si>
  <si>
    <t>Prinos na ukupni kapital (bruto dobit,gubitak/ukupni kapital)</t>
  </si>
  <si>
    <t>Poslovni neto dobitak/gubitak (poslovni dobitak,gubitak / neto prihod od prodaje</t>
  </si>
  <si>
    <t>Stepen zaduzenosti (ukupne obaveze / ukupni kapital)</t>
  </si>
  <si>
    <t>Neto prinos na sopstveni kapital (neto dobit / akcijski kapital)</t>
  </si>
  <si>
    <t>I stepen likvidnosti (gotovina I got.ekvivalenti / kratkorocne obaveze)</t>
  </si>
  <si>
    <t>II stepen likvidnosti (obrtna imovina - zallihe / kratkorocne obaveze)</t>
  </si>
  <si>
    <t>Neto obrtni kapital (obrtna imovina - kratkorocne obaveze)</t>
  </si>
  <si>
    <t>Povecanje vrednosti imovine</t>
  </si>
  <si>
    <t>Povecanje dugorocnih obaveza</t>
  </si>
  <si>
    <t>Neto gubitak</t>
  </si>
  <si>
    <t>Neto gubitak je posledica ukupne poslovne aktivnosti drustva</t>
  </si>
  <si>
    <t>Povecanje vrednosti imovine je posledica povecanja kapitala u zavisnim drustvima Zorka Alas Kamen, Zorka Opeka</t>
  </si>
  <si>
    <t>VSS,finansijski direktor Zorka Keramike, direktor IM MO Keramike, clan NO Zorka Opeke, Alas Rakovca</t>
  </si>
  <si>
    <t>6. Broj akcionara na dan 31.12.2007</t>
  </si>
  <si>
    <t>KPMG doo, Beograd, Studentski trg 4</t>
  </si>
  <si>
    <t>Trzisna kapitalizacija na dan 31.12.2007</t>
  </si>
  <si>
    <t>Isplacena dividenda u 2007.</t>
  </si>
  <si>
    <t xml:space="preserve">24.04.2007.godine održana je redovna godišnja sednica Skupština Akcionarskog Društva;  12.09.2007. godine održana je vanredna Skupština Akcionaskog Društva  </t>
  </si>
  <si>
    <t>Ivan Mitrovic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</si>
</sst>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  <numFmt numFmtId="169" formatCode="0.000000%"/>
    <numFmt numFmtId="170" formatCode="0.0000%"/>
    <numFmt numFmtId="171" formatCode="0.000%"/>
    <numFmt numFmtId="172" formatCode="0.0%"/>
  </numFmts>
  <fonts count="2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44" fontId="3" fillId="0" borderId="15" xfId="0" applyNumberFormat="1" applyFont="1" applyBorder="1" applyAlignment="1">
      <alignment wrapText="1"/>
    </xf>
    <xf numFmtId="0" fontId="0" fillId="0" borderId="16" xfId="0" applyBorder="1" applyAlignment="1">
      <alignment/>
    </xf>
    <xf numFmtId="44" fontId="3" fillId="0" borderId="17" xfId="0" applyNumberFormat="1" applyFont="1" applyBorder="1" applyAlignment="1">
      <alignment wrapText="1"/>
    </xf>
    <xf numFmtId="44" fontId="3" fillId="0" borderId="11" xfId="0" applyNumberFormat="1" applyFont="1" applyBorder="1" applyAlignment="1">
      <alignment wrapText="1"/>
    </xf>
    <xf numFmtId="44" fontId="3" fillId="0" borderId="13" xfId="0" applyNumberFormat="1" applyFont="1" applyBorder="1" applyAlignment="1">
      <alignment wrapText="1"/>
    </xf>
    <xf numFmtId="44" fontId="3" fillId="0" borderId="18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44" fontId="3" fillId="0" borderId="19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0" fillId="0" borderId="20" xfId="0" applyBorder="1" applyAlignment="1">
      <alignment/>
    </xf>
    <xf numFmtId="44" fontId="3" fillId="0" borderId="21" xfId="0" applyNumberFormat="1" applyFont="1" applyBorder="1" applyAlignment="1">
      <alignment wrapText="1"/>
    </xf>
    <xf numFmtId="44" fontId="3" fillId="0" borderId="22" xfId="0" applyNumberFormat="1" applyFont="1" applyBorder="1" applyAlignment="1">
      <alignment wrapText="1"/>
    </xf>
    <xf numFmtId="44" fontId="3" fillId="0" borderId="23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0" fontId="0" fillId="0" borderId="23" xfId="0" applyBorder="1" applyAlignment="1">
      <alignment/>
    </xf>
    <xf numFmtId="44" fontId="3" fillId="0" borderId="2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44" fontId="3" fillId="0" borderId="25" xfId="0" applyNumberFormat="1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44" fontId="3" fillId="0" borderId="28" xfId="0" applyNumberFormat="1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2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wrapText="1"/>
    </xf>
    <xf numFmtId="44" fontId="3" fillId="0" borderId="22" xfId="0" applyNumberFormat="1" applyFont="1" applyBorder="1" applyAlignment="1">
      <alignment horizontal="left" vertical="center" wrapText="1"/>
    </xf>
    <xf numFmtId="44" fontId="3" fillId="0" borderId="13" xfId="0" applyNumberFormat="1" applyFont="1" applyBorder="1" applyAlignment="1">
      <alignment vertical="center" wrapText="1"/>
    </xf>
    <xf numFmtId="44" fontId="3" fillId="0" borderId="15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3" fontId="0" fillId="0" borderId="30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5"/>
  <sheetViews>
    <sheetView tabSelected="1" zoomScalePageLayoutView="0" workbookViewId="0" topLeftCell="A1">
      <selection activeCell="C144" sqref="C144"/>
    </sheetView>
  </sheetViews>
  <sheetFormatPr defaultColWidth="9.140625" defaultRowHeight="12.75"/>
  <cols>
    <col min="2" max="2" width="45.7109375" style="0" customWidth="1"/>
    <col min="3" max="3" width="40.140625" style="0" customWidth="1"/>
    <col min="4" max="4" width="21.57421875" style="0" customWidth="1"/>
    <col min="5" max="5" width="25.421875" style="0" customWidth="1"/>
  </cols>
  <sheetData>
    <row r="4" spans="2:8" ht="18">
      <c r="B4" s="1" t="s">
        <v>0</v>
      </c>
      <c r="C4" s="1"/>
      <c r="E4" s="1"/>
      <c r="F4" s="1"/>
      <c r="G4" s="1"/>
      <c r="H4" s="1"/>
    </row>
    <row r="6" ht="12.75">
      <c r="B6" s="15"/>
    </row>
    <row r="7" spans="1:2" ht="12.75">
      <c r="A7" s="15"/>
      <c r="B7" s="17"/>
    </row>
    <row r="8" spans="1:3" ht="15.75">
      <c r="A8" s="15"/>
      <c r="B8" s="22" t="s">
        <v>1</v>
      </c>
      <c r="C8" s="15"/>
    </row>
    <row r="9" spans="1:2" ht="13.5" thickBot="1">
      <c r="A9" s="15"/>
      <c r="B9" s="21"/>
    </row>
    <row r="10" spans="2:3" ht="12.75">
      <c r="B10" s="11" t="s">
        <v>5</v>
      </c>
      <c r="C10" s="27" t="s">
        <v>44</v>
      </c>
    </row>
    <row r="11" spans="2:3" ht="12.75">
      <c r="B11" s="12" t="s">
        <v>2</v>
      </c>
      <c r="C11" s="28" t="s">
        <v>45</v>
      </c>
    </row>
    <row r="12" spans="2:3" ht="12.75">
      <c r="B12" s="12" t="s">
        <v>3</v>
      </c>
      <c r="C12" s="31" t="s">
        <v>46</v>
      </c>
    </row>
    <row r="13" spans="2:3" ht="12.75">
      <c r="B13" s="12" t="s">
        <v>4</v>
      </c>
      <c r="C13" s="29" t="s">
        <v>47</v>
      </c>
    </row>
    <row r="14" spans="2:3" ht="25.5">
      <c r="B14" s="12" t="s">
        <v>6</v>
      </c>
      <c r="C14" s="32" t="s">
        <v>66</v>
      </c>
    </row>
    <row r="15" spans="2:3" ht="25.5">
      <c r="B15" s="12" t="s">
        <v>7</v>
      </c>
      <c r="C15" s="33">
        <v>38398</v>
      </c>
    </row>
    <row r="16" spans="2:3" ht="12.75">
      <c r="B16" s="12" t="s">
        <v>8</v>
      </c>
      <c r="C16" s="28" t="s">
        <v>48</v>
      </c>
    </row>
    <row r="17" spans="2:3" ht="12.75">
      <c r="B17" s="12" t="s">
        <v>9</v>
      </c>
      <c r="C17" s="28">
        <v>71</v>
      </c>
    </row>
    <row r="18" spans="2:3" ht="13.5" thickBot="1">
      <c r="B18" s="8" t="s">
        <v>102</v>
      </c>
      <c r="C18" s="30">
        <v>472</v>
      </c>
    </row>
    <row r="19" spans="2:3" ht="12.75">
      <c r="B19" s="19"/>
      <c r="C19" s="18"/>
    </row>
    <row r="20" ht="12.75">
      <c r="B20" s="17"/>
    </row>
    <row r="21" ht="12.75">
      <c r="B21" s="17"/>
    </row>
    <row r="22" ht="12.75">
      <c r="B22" s="17"/>
    </row>
    <row r="23" spans="2:4" ht="13.5" thickBot="1">
      <c r="B23" s="16" t="s">
        <v>10</v>
      </c>
      <c r="C23" s="2"/>
      <c r="D23" s="2"/>
    </row>
    <row r="24" spans="2:4" ht="38.25">
      <c r="B24" s="50" t="s">
        <v>15</v>
      </c>
      <c r="C24" s="49" t="s">
        <v>67</v>
      </c>
      <c r="D24" s="48" t="s">
        <v>68</v>
      </c>
    </row>
    <row r="25" spans="2:4" ht="12.75">
      <c r="B25" s="12" t="s">
        <v>49</v>
      </c>
      <c r="C25" s="36">
        <v>1039494</v>
      </c>
      <c r="D25" s="34">
        <v>0.8696438</v>
      </c>
    </row>
    <row r="26" spans="2:4" ht="12.75">
      <c r="B26" s="12" t="s">
        <v>50</v>
      </c>
      <c r="C26" s="36">
        <v>32504</v>
      </c>
      <c r="D26" s="34">
        <v>0.0271929</v>
      </c>
    </row>
    <row r="27" spans="2:4" ht="12.75">
      <c r="B27" s="12" t="s">
        <v>69</v>
      </c>
      <c r="C27" s="36">
        <v>26432</v>
      </c>
      <c r="D27" s="34">
        <v>0.0221131</v>
      </c>
    </row>
    <row r="28" spans="2:4" ht="12.75">
      <c r="B28" s="12" t="s">
        <v>70</v>
      </c>
      <c r="C28" s="36">
        <v>24173</v>
      </c>
      <c r="D28" s="34">
        <v>0.0202232</v>
      </c>
    </row>
    <row r="29" spans="2:4" ht="12.75">
      <c r="B29" s="12" t="s">
        <v>51</v>
      </c>
      <c r="C29" s="36">
        <v>3740</v>
      </c>
      <c r="D29" s="34">
        <v>0.0031289</v>
      </c>
    </row>
    <row r="30" spans="2:4" ht="12.75">
      <c r="B30" s="12" t="s">
        <v>52</v>
      </c>
      <c r="C30" s="36">
        <v>2267</v>
      </c>
      <c r="D30" s="34">
        <v>0.0018966</v>
      </c>
    </row>
    <row r="31" spans="2:4" ht="12.75">
      <c r="B31" s="12" t="s">
        <v>71</v>
      </c>
      <c r="C31" s="36">
        <v>1701</v>
      </c>
      <c r="D31" s="34">
        <v>0.00014231</v>
      </c>
    </row>
    <row r="32" spans="2:4" ht="12.75">
      <c r="B32" s="12" t="s">
        <v>72</v>
      </c>
      <c r="C32" s="36">
        <v>1300</v>
      </c>
      <c r="D32" s="34">
        <v>0.0010876</v>
      </c>
    </row>
    <row r="33" spans="2:4" ht="12.75">
      <c r="B33" s="12" t="s">
        <v>73</v>
      </c>
      <c r="C33" s="36">
        <v>1040</v>
      </c>
      <c r="D33" s="34">
        <v>0.0008701</v>
      </c>
    </row>
    <row r="34" spans="2:4" ht="13.5" thickBot="1">
      <c r="B34" s="8" t="s">
        <v>74</v>
      </c>
      <c r="C34" s="37">
        <v>900</v>
      </c>
      <c r="D34" s="35">
        <v>0.0007529</v>
      </c>
    </row>
    <row r="35" ht="12.75">
      <c r="B35" s="19"/>
    </row>
    <row r="36" ht="12.75">
      <c r="B36" s="17"/>
    </row>
    <row r="37" ht="13.5" thickBot="1">
      <c r="B37" s="17"/>
    </row>
    <row r="38" spans="2:3" ht="12.75">
      <c r="B38" s="11" t="s">
        <v>11</v>
      </c>
      <c r="C38" s="38">
        <v>1195310</v>
      </c>
    </row>
    <row r="39" spans="2:3" ht="12.75">
      <c r="B39" s="12" t="s">
        <v>12</v>
      </c>
      <c r="C39" s="39"/>
    </row>
    <row r="40" spans="2:3" ht="12.75">
      <c r="B40" s="12" t="s">
        <v>13</v>
      </c>
      <c r="C40" s="39">
        <v>1195310</v>
      </c>
    </row>
    <row r="41" spans="2:3" ht="12.75">
      <c r="B41" s="12" t="s">
        <v>54</v>
      </c>
      <c r="C41" s="28" t="s">
        <v>55</v>
      </c>
    </row>
    <row r="42" spans="2:3" ht="13.5" thickBot="1">
      <c r="B42" s="8" t="s">
        <v>53</v>
      </c>
      <c r="C42" s="30" t="s">
        <v>56</v>
      </c>
    </row>
    <row r="43" spans="2:3" ht="12.75">
      <c r="B43" s="17"/>
      <c r="C43" s="15"/>
    </row>
    <row r="44" ht="12.75">
      <c r="B44" s="17" t="s">
        <v>14</v>
      </c>
    </row>
    <row r="45" spans="1:2" ht="13.5" thickBot="1">
      <c r="A45" s="15"/>
      <c r="B45" s="17"/>
    </row>
    <row r="46" spans="2:3" ht="12.75">
      <c r="B46" s="11" t="s">
        <v>15</v>
      </c>
      <c r="C46" s="14" t="s">
        <v>16</v>
      </c>
    </row>
    <row r="47" spans="2:3" ht="12.75">
      <c r="B47" s="12" t="s">
        <v>57</v>
      </c>
      <c r="C47" s="7" t="s">
        <v>61</v>
      </c>
    </row>
    <row r="48" spans="2:3" ht="12.75">
      <c r="B48" s="12" t="s">
        <v>58</v>
      </c>
      <c r="C48" s="7" t="s">
        <v>61</v>
      </c>
    </row>
    <row r="49" spans="2:3" ht="12.75">
      <c r="B49" s="12" t="s">
        <v>59</v>
      </c>
      <c r="C49" s="7" t="s">
        <v>61</v>
      </c>
    </row>
    <row r="50" spans="2:3" ht="12.75">
      <c r="B50" s="12" t="s">
        <v>60</v>
      </c>
      <c r="C50" s="7" t="s">
        <v>61</v>
      </c>
    </row>
    <row r="51" spans="1:4" ht="13.5" thickBot="1">
      <c r="A51" s="15"/>
      <c r="B51" s="8" t="s">
        <v>87</v>
      </c>
      <c r="C51" s="9" t="s">
        <v>61</v>
      </c>
      <c r="D51" s="15"/>
    </row>
    <row r="52" spans="1:2" ht="12.75">
      <c r="A52" s="15"/>
      <c r="B52" s="17"/>
    </row>
    <row r="53" spans="1:2" ht="13.5" thickBot="1">
      <c r="A53" s="15"/>
      <c r="B53" s="21"/>
    </row>
    <row r="54" spans="2:3" ht="39" thickBot="1">
      <c r="B54" s="10" t="s">
        <v>17</v>
      </c>
      <c r="C54" s="68" t="s">
        <v>103</v>
      </c>
    </row>
    <row r="55" spans="2:3" ht="26.25" thickBot="1">
      <c r="B55" s="10" t="s">
        <v>18</v>
      </c>
      <c r="C55" s="25" t="s">
        <v>19</v>
      </c>
    </row>
    <row r="56" spans="1:3" ht="12.75">
      <c r="A56" s="15"/>
      <c r="B56" s="51"/>
      <c r="C56" s="15"/>
    </row>
    <row r="57" ht="12.75">
      <c r="B57" s="17"/>
    </row>
    <row r="58" ht="12.75">
      <c r="B58" s="17"/>
    </row>
    <row r="59" ht="15.75">
      <c r="B59" s="22" t="s">
        <v>20</v>
      </c>
    </row>
    <row r="60" ht="12.75">
      <c r="B60" s="17"/>
    </row>
    <row r="61" ht="12.75">
      <c r="B61" s="17" t="s">
        <v>21</v>
      </c>
    </row>
    <row r="62" spans="2:3" ht="13.5" thickBot="1">
      <c r="B62" s="21"/>
      <c r="C62" s="23"/>
    </row>
    <row r="63" spans="2:4" ht="26.25" thickBot="1">
      <c r="B63" s="26" t="s">
        <v>22</v>
      </c>
      <c r="C63" s="44" t="s">
        <v>23</v>
      </c>
      <c r="D63" s="13" t="s">
        <v>24</v>
      </c>
    </row>
    <row r="64" spans="2:4" ht="12.75">
      <c r="B64" s="20" t="s">
        <v>76</v>
      </c>
      <c r="C64" s="3" t="s">
        <v>63</v>
      </c>
      <c r="D64" s="7" t="s">
        <v>26</v>
      </c>
    </row>
    <row r="65" spans="2:4" ht="12.75">
      <c r="B65" s="12" t="s">
        <v>77</v>
      </c>
      <c r="C65" s="52" t="s">
        <v>64</v>
      </c>
      <c r="D65" s="28" t="s">
        <v>26</v>
      </c>
    </row>
    <row r="66" spans="2:4" ht="12.75">
      <c r="B66" s="12" t="s">
        <v>78</v>
      </c>
      <c r="C66" s="53" t="s">
        <v>64</v>
      </c>
      <c r="D66" s="7" t="s">
        <v>26</v>
      </c>
    </row>
    <row r="67" spans="2:4" ht="12.75">
      <c r="B67" s="12" t="s">
        <v>79</v>
      </c>
      <c r="C67" s="53" t="s">
        <v>64</v>
      </c>
      <c r="D67" s="7" t="s">
        <v>26</v>
      </c>
    </row>
    <row r="68" spans="2:4" ht="26.25" thickBot="1">
      <c r="B68" s="8" t="s">
        <v>80</v>
      </c>
      <c r="C68" s="54" t="s">
        <v>85</v>
      </c>
      <c r="D68" s="59" t="s">
        <v>26</v>
      </c>
    </row>
    <row r="69" spans="2:5" ht="12.75">
      <c r="B69" s="17"/>
      <c r="C69" s="15"/>
      <c r="D69" s="15"/>
      <c r="E69" s="15"/>
    </row>
    <row r="70" spans="2:5" ht="12.75">
      <c r="B70" s="17"/>
      <c r="C70" s="15"/>
      <c r="D70" s="15"/>
      <c r="E70" s="15"/>
    </row>
    <row r="71" spans="2:5" ht="12.75">
      <c r="B71" s="17" t="s">
        <v>25</v>
      </c>
      <c r="C71" s="15"/>
      <c r="D71" s="15"/>
      <c r="E71" s="15"/>
    </row>
    <row r="72" spans="2:3" ht="13.5" thickBot="1">
      <c r="B72" s="21"/>
      <c r="C72" s="23"/>
    </row>
    <row r="73" spans="2:4" ht="26.25" thickBot="1">
      <c r="B73" s="26" t="s">
        <v>22</v>
      </c>
      <c r="C73" s="44" t="s">
        <v>23</v>
      </c>
      <c r="D73" s="13" t="s">
        <v>24</v>
      </c>
    </row>
    <row r="74" spans="2:4" ht="38.25">
      <c r="B74" s="55" t="s">
        <v>83</v>
      </c>
      <c r="C74" s="58" t="s">
        <v>101</v>
      </c>
      <c r="D74" s="7" t="s">
        <v>26</v>
      </c>
    </row>
    <row r="75" spans="2:4" ht="38.25">
      <c r="B75" s="56" t="s">
        <v>82</v>
      </c>
      <c r="C75" s="52" t="s">
        <v>86</v>
      </c>
      <c r="D75" s="7" t="s">
        <v>26</v>
      </c>
    </row>
    <row r="76" spans="2:4" ht="26.25" thickBot="1">
      <c r="B76" s="57" t="s">
        <v>81</v>
      </c>
      <c r="C76" s="54" t="s">
        <v>88</v>
      </c>
      <c r="D76" s="9" t="s">
        <v>26</v>
      </c>
    </row>
    <row r="77" spans="2:5" ht="12.75">
      <c r="B77" s="17"/>
      <c r="C77" s="15"/>
      <c r="D77" s="15"/>
      <c r="E77" s="15"/>
    </row>
    <row r="78" spans="2:5" ht="12.75">
      <c r="B78" s="17"/>
      <c r="C78" s="15"/>
      <c r="D78" s="15"/>
      <c r="E78" s="15"/>
    </row>
    <row r="79" spans="2:5" ht="12.75">
      <c r="B79" s="17"/>
      <c r="C79" s="15"/>
      <c r="D79" s="15"/>
      <c r="E79" s="15"/>
    </row>
    <row r="80" spans="2:5" ht="13.5" thickBot="1">
      <c r="B80" s="21"/>
      <c r="C80" s="23"/>
      <c r="D80" s="15"/>
      <c r="E80" s="15"/>
    </row>
    <row r="81" spans="2:3" ht="13.5" thickBot="1">
      <c r="B81" s="10" t="s">
        <v>27</v>
      </c>
      <c r="C81" s="40" t="s">
        <v>65</v>
      </c>
    </row>
    <row r="82" ht="12.75">
      <c r="B82" s="17"/>
    </row>
    <row r="83" ht="12.75">
      <c r="B83" s="17"/>
    </row>
    <row r="84" ht="15.75">
      <c r="B84" s="22" t="s">
        <v>28</v>
      </c>
    </row>
    <row r="85" ht="13.5" thickBot="1">
      <c r="B85" s="21"/>
    </row>
    <row r="86" spans="2:3" ht="39" thickBot="1">
      <c r="B86" s="10" t="s">
        <v>29</v>
      </c>
      <c r="C86" s="13" t="s">
        <v>30</v>
      </c>
    </row>
    <row r="87" spans="2:3" ht="12.75">
      <c r="B87" s="17"/>
      <c r="C87" s="15"/>
    </row>
    <row r="88" ht="12.75">
      <c r="B88" s="17"/>
    </row>
    <row r="89" ht="12.75">
      <c r="B89" s="17" t="s">
        <v>31</v>
      </c>
    </row>
    <row r="90" ht="13.5" thickBot="1">
      <c r="B90" s="21"/>
    </row>
    <row r="91" spans="2:3" ht="12.75">
      <c r="B91" s="20" t="s">
        <v>32</v>
      </c>
      <c r="C91" s="38">
        <f>137221+253909+37520</f>
        <v>428650</v>
      </c>
    </row>
    <row r="92" spans="2:3" ht="12.75">
      <c r="B92" s="12" t="s">
        <v>33</v>
      </c>
      <c r="C92" s="41">
        <f>159368+282184+5469</f>
        <v>447021</v>
      </c>
    </row>
    <row r="93" spans="2:3" ht="13.5" thickBot="1">
      <c r="B93" s="8" t="s">
        <v>84</v>
      </c>
      <c r="C93" s="42">
        <f>C91-C92</f>
        <v>-18371</v>
      </c>
    </row>
    <row r="94" spans="2:3" ht="12.75">
      <c r="B94" s="17"/>
      <c r="C94" s="15"/>
    </row>
    <row r="95" spans="2:3" ht="13.5" thickBot="1">
      <c r="B95" s="21"/>
      <c r="C95" s="23"/>
    </row>
    <row r="96" spans="2:3" ht="12.75">
      <c r="B96" s="11" t="s">
        <v>34</v>
      </c>
      <c r="C96" s="5"/>
    </row>
    <row r="97" spans="2:4" ht="25.5">
      <c r="B97" s="56" t="s">
        <v>89</v>
      </c>
      <c r="C97" s="62">
        <f>-18371/1333915</f>
        <v>-0.013772241859488797</v>
      </c>
      <c r="D97" s="60"/>
    </row>
    <row r="98" spans="2:4" ht="25.5">
      <c r="B98" s="56" t="s">
        <v>92</v>
      </c>
      <c r="C98" s="62">
        <f>-18371/1195310</f>
        <v>-0.01536923475918381</v>
      </c>
      <c r="D98" s="60"/>
    </row>
    <row r="99" spans="2:4" ht="25.5">
      <c r="B99" s="56" t="s">
        <v>90</v>
      </c>
      <c r="C99" s="62">
        <f>-22147/167262</f>
        <v>-0.1324090349272399</v>
      </c>
      <c r="D99" s="60"/>
    </row>
    <row r="100" spans="2:4" ht="25.5">
      <c r="B100" s="56" t="s">
        <v>91</v>
      </c>
      <c r="C100" s="62">
        <f>1148699/1333915</f>
        <v>0.8611485739346211</v>
      </c>
      <c r="D100" s="60"/>
    </row>
    <row r="101" spans="2:4" ht="25.5">
      <c r="B101" s="56" t="s">
        <v>93</v>
      </c>
      <c r="C101" s="62">
        <f>2179/221834</f>
        <v>0.009822660187347296</v>
      </c>
      <c r="D101" s="60"/>
    </row>
    <row r="102" spans="2:4" ht="25.5">
      <c r="B102" s="56" t="s">
        <v>94</v>
      </c>
      <c r="C102" s="62">
        <f>(616659-32806)/221834</f>
        <v>2.6319364930533644</v>
      </c>
      <c r="D102" s="60"/>
    </row>
    <row r="103" spans="2:4" ht="26.25" thickBot="1">
      <c r="B103" s="57" t="s">
        <v>95</v>
      </c>
      <c r="C103" s="63">
        <f>616659-221834</f>
        <v>394825</v>
      </c>
      <c r="D103" s="61"/>
    </row>
    <row r="104" spans="2:4" ht="12.75">
      <c r="B104" s="17"/>
      <c r="C104" s="15"/>
      <c r="D104" s="15"/>
    </row>
    <row r="105" spans="2:3" ht="13.5" thickBot="1">
      <c r="B105" s="21"/>
      <c r="C105" s="23"/>
    </row>
    <row r="106" spans="2:3" ht="12.75">
      <c r="B106" s="20" t="s">
        <v>35</v>
      </c>
      <c r="C106" s="66">
        <v>2600</v>
      </c>
    </row>
    <row r="107" spans="2:3" ht="12.75">
      <c r="B107" s="12" t="s">
        <v>36</v>
      </c>
      <c r="C107" s="28">
        <v>256</v>
      </c>
    </row>
    <row r="108" spans="2:3" ht="12.75">
      <c r="B108" s="12" t="s">
        <v>104</v>
      </c>
      <c r="C108" s="41">
        <f>1600*1195310/1000</f>
        <v>1912496</v>
      </c>
    </row>
    <row r="109" spans="2:3" ht="13.5" thickBot="1">
      <c r="B109" s="8" t="s">
        <v>105</v>
      </c>
      <c r="C109" s="30" t="s">
        <v>65</v>
      </c>
    </row>
    <row r="110" spans="2:3" ht="12.75">
      <c r="B110" s="17"/>
      <c r="C110" s="15"/>
    </row>
    <row r="111" spans="2:3" ht="12.75">
      <c r="B111" s="17"/>
      <c r="C111" s="15"/>
    </row>
    <row r="112" spans="2:3" ht="12.75">
      <c r="B112" s="17"/>
      <c r="C112" s="15"/>
    </row>
    <row r="113" spans="2:3" ht="13.5" thickBot="1">
      <c r="B113" s="21"/>
      <c r="C113" s="23"/>
    </row>
    <row r="114" spans="2:3" ht="26.25" thickBot="1">
      <c r="B114" s="10" t="s">
        <v>37</v>
      </c>
      <c r="C114" s="67" t="s">
        <v>65</v>
      </c>
    </row>
    <row r="115" spans="2:3" ht="12.75">
      <c r="B115" s="17"/>
      <c r="C115" s="15"/>
    </row>
    <row r="116" spans="2:3" ht="12.75">
      <c r="B116" s="17"/>
      <c r="C116" s="15"/>
    </row>
    <row r="117" spans="2:3" ht="12.75">
      <c r="B117" s="17" t="s">
        <v>38</v>
      </c>
      <c r="C117" s="15"/>
    </row>
    <row r="118" spans="2:3" ht="13.5" thickBot="1">
      <c r="B118" s="21"/>
      <c r="C118" s="23"/>
    </row>
    <row r="119" spans="2:3" ht="38.25">
      <c r="B119" s="20" t="s">
        <v>96</v>
      </c>
      <c r="C119" s="64" t="s">
        <v>100</v>
      </c>
    </row>
    <row r="120" spans="2:3" ht="38.25">
      <c r="B120" s="12" t="s">
        <v>97</v>
      </c>
      <c r="C120" s="43" t="s">
        <v>62</v>
      </c>
    </row>
    <row r="121" spans="2:3" ht="26.25" thickBot="1">
      <c r="B121" s="8" t="s">
        <v>98</v>
      </c>
      <c r="C121" s="65" t="s">
        <v>99</v>
      </c>
    </row>
    <row r="122" ht="12.75">
      <c r="B122" s="17"/>
    </row>
    <row r="123" ht="12.75">
      <c r="B123" s="17"/>
    </row>
    <row r="124" ht="13.5" thickBot="1">
      <c r="B124" s="21"/>
    </row>
    <row r="125" spans="2:3" ht="26.25" thickBot="1">
      <c r="B125" s="24" t="s">
        <v>39</v>
      </c>
      <c r="C125" s="45" t="s">
        <v>65</v>
      </c>
    </row>
    <row r="128" ht="13.5" thickBot="1"/>
    <row r="129" spans="2:3" ht="12.75">
      <c r="B129" s="4" t="s">
        <v>40</v>
      </c>
      <c r="C129" s="46" t="s">
        <v>65</v>
      </c>
    </row>
    <row r="130" spans="2:3" ht="12.75">
      <c r="B130" s="6" t="s">
        <v>41</v>
      </c>
      <c r="C130" s="28" t="s">
        <v>65</v>
      </c>
    </row>
    <row r="131" spans="2:3" ht="12.75">
      <c r="B131" s="6" t="s">
        <v>42</v>
      </c>
      <c r="C131" s="41">
        <v>117429</v>
      </c>
    </row>
    <row r="132" spans="2:3" ht="230.25" customHeight="1" thickBot="1">
      <c r="B132" s="47" t="s">
        <v>43</v>
      </c>
      <c r="C132" s="70" t="s">
        <v>106</v>
      </c>
    </row>
    <row r="133" ht="12.75">
      <c r="C133" s="69"/>
    </row>
    <row r="135" spans="2:3" ht="12.75">
      <c r="B135" t="s">
        <v>75</v>
      </c>
      <c r="C135" t="s">
        <v>107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 Holding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 Djakovac</dc:creator>
  <cp:keywords/>
  <dc:description/>
  <cp:lastModifiedBy>ja</cp:lastModifiedBy>
  <cp:lastPrinted>2007-08-15T15:31:03Z</cp:lastPrinted>
  <dcterms:created xsi:type="dcterms:W3CDTF">2007-08-15T09:14:31Z</dcterms:created>
  <dcterms:modified xsi:type="dcterms:W3CDTF">2008-04-15T11:37:52Z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