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zvod-kons.2007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<sst xmlns="http://schemas.openxmlformats.org/spreadsheetml/2006/main" count="116" uniqueCount="106">
  <si>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</si>
  <si>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</si>
  <si>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</si>
  <si>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</si>
  <si>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</si>
  <si>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</si>
  <si>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</si>
  <si>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</si>
  <si>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</si>
  <si>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</si>
  <si>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</si>
  <si>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</si>
  <si>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</si>
  <si>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</si>
  <si>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</si>
  <si>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</si>
  <si>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</si>
  <si>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</si>
  <si>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</si>
  <si>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</si>
  <si>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</si>
  <si>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</si>
  <si>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</si>
  <si>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</si>
  <si>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</si>
  <si>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</si>
  <si>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</si>
  <si>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</si>
  <si>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</si>
  <si>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</si>
  <si>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</si>
  <si>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</si>
  <si>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</si>
  <si>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</si>
  <si>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</si>
  <si>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</si>
  <si>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</si>
  <si>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</si>
  <si>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</si>
  <si>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</si>
  <si>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</si>
  <si>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</si>
  <si>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</si>
  <si>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</si>
  <si>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</si>
  <si>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</si>
  <si>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</si>
  <si>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</si>
  <si>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</si>
  <si>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</si>
  <si>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</si>
  <si>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</si>
  <si>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</si>
  <si>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</si>
  <si>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</si>
  <si>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</si>
  <si>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</si>
  <si>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</si>
  <si>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</si>
  <si>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</si>
  <si>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</si>
  <si>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</si>
  <si>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</si>
  <si>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</si>
  <si>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</si>
  <si>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</si>
  <si>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</si>
  <si>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</si>
  <si>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</si>
  <si>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</si>
  <si>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</si>
  <si>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</si>
  <si>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</si>
  <si>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</si>
  <si>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</si>
  <si>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</si>
  <si>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</si>
  <si>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</si>
  <si>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</si>
  <si>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</si>
  <si>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</si>
  <si>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</si>
  <si>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</si>
  <si>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</si>
  <si>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</si>
  <si>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</si>
  <si>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</si>
  <si>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</si>
  <si>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</si>
  <si>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</si>
  <si>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</si>
  <si>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</si>
  <si>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</si>
  <si>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</si>
  <si>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</si>
  <si>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А.Д."УМКА"</t>
  </si>
  <si>
    <t>Умка, 13.октобра бр.1</t>
  </si>
  <si>
    <t>I ОСНОВНИ ПОДАЦИ - матично правно лице</t>
  </si>
  <si>
    <t>I ОСНОВНИ ПОДАЦИ - зависно правно лице</t>
  </si>
  <si>
    <t>"АУТО КУЋА ЗЕМУН" А.Д</t>
  </si>
  <si>
    <t>ЗЕМУН, Првомајска 70</t>
  </si>
  <si>
    <t xml:space="preserve"> -нема значајних промена</t>
  </si>
  <si>
    <r>
      <t>Увид се може извршити петком од 14 до 15 часова  у седишту друштва :Умка, 13. Октобар бр 1.</t>
    </r>
    <r>
      <rPr>
        <b/>
        <u val="single"/>
        <sz val="11"/>
        <rFont val="Arial"/>
        <family val="2"/>
      </rPr>
      <t xml:space="preserve"> </t>
    </r>
  </si>
  <si>
    <r>
      <t xml:space="preserve">ИЗВОД ИЗ </t>
    </r>
    <r>
      <rPr>
        <b/>
        <u val="single"/>
        <sz val="12"/>
        <rFont val="Arial"/>
        <family val="2"/>
      </rPr>
      <t>КОНСОЛИДОВАНИХ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ФИНАНСИЈСКИХ ИЗВЕШТАЈА ЗА 2007. ГОДИНУ</t>
    </r>
  </si>
  <si>
    <r>
      <t>III ЗАКЉУЧНО МИШЉЕЊЕ РЕВИЗОРА MГИ РЕВИЗИЈА И РАЧУНОВОДСТВО ИЗ БЕОГРАДА  О ФИНАНСИЈСКИМ ИЗВЕШТАЈИМА:</t>
    </r>
    <r>
      <rPr>
        <b/>
        <sz val="10"/>
        <rFont val="Arial"/>
        <family val="2"/>
      </rPr>
      <t xml:space="preserve">
Консолидовани финансијски извештаји истинито и објективно по свим материјално значајним питањима,приказују стање имовине,обавеза и капитала "Умка"на дан 31.12.2007.године,резултат пословања,токове готовине и промене на капиталу за пословну годину завршену на тај дан у складу са рачуноводственим прописима важећим у Републици Србији.</t>
    </r>
    <r>
      <rPr>
        <sz val="8"/>
        <rFont val="Arial"/>
        <family val="2"/>
      </rPr>
      <t xml:space="preserve">
</t>
    </r>
  </si>
  <si>
    <t>Мијодраг Милојевић,с.р.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</si>
</sst>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78">
      <selection activeCell="M89" sqref="M89"/>
    </sheetView>
  </sheetViews>
  <sheetFormatPr defaultColWidth="9.140625" defaultRowHeight="12.75"/>
  <cols>
    <col min="1" max="1" width="6.8515625" style="0" customWidth="1"/>
    <col min="2" max="2" width="13.00390625" style="0" customWidth="1"/>
  </cols>
  <sheetData>
    <row r="1" spans="2:11" ht="41.25" customHeight="1">
      <c r="B1" s="103" t="s">
        <v>76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5.75">
      <c r="B2" s="104" t="s">
        <v>103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s="25" customFormat="1" ht="12.75">
      <c r="B3" s="105" t="s">
        <v>97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s="25" customFormat="1" ht="12.75">
      <c r="B4" s="98" t="s">
        <v>0</v>
      </c>
      <c r="C4" s="98"/>
      <c r="D4" s="102" t="s">
        <v>95</v>
      </c>
      <c r="E4" s="102"/>
      <c r="F4" s="102"/>
      <c r="G4" s="102"/>
      <c r="H4" s="98" t="s">
        <v>1</v>
      </c>
      <c r="I4" s="98"/>
      <c r="J4" s="102">
        <v>7007019</v>
      </c>
      <c r="K4" s="102"/>
    </row>
    <row r="5" spans="2:11" s="25" customFormat="1" ht="12.75">
      <c r="B5" s="98" t="s">
        <v>2</v>
      </c>
      <c r="C5" s="98"/>
      <c r="D5" s="99" t="s">
        <v>96</v>
      </c>
      <c r="E5" s="100"/>
      <c r="F5" s="100"/>
      <c r="G5" s="101"/>
      <c r="H5" s="98" t="s">
        <v>3</v>
      </c>
      <c r="I5" s="98"/>
      <c r="J5" s="99">
        <v>100003017</v>
      </c>
      <c r="K5" s="101"/>
    </row>
    <row r="6" spans="2:11" s="25" customFormat="1" ht="12.75">
      <c r="B6" s="34"/>
      <c r="C6" s="34"/>
      <c r="D6" s="35"/>
      <c r="E6" s="35"/>
      <c r="F6" s="35"/>
      <c r="G6" s="35"/>
      <c r="H6" s="34"/>
      <c r="I6" s="34"/>
      <c r="J6" s="35"/>
      <c r="K6" s="35"/>
    </row>
    <row r="7" spans="2:11" ht="12.75">
      <c r="B7" s="105" t="s">
        <v>98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2:11" ht="12.75">
      <c r="B8" s="98" t="s">
        <v>0</v>
      </c>
      <c r="C8" s="98"/>
      <c r="D8" s="102" t="s">
        <v>99</v>
      </c>
      <c r="E8" s="102"/>
      <c r="F8" s="102"/>
      <c r="G8" s="102"/>
      <c r="H8" s="98" t="s">
        <v>1</v>
      </c>
      <c r="I8" s="98"/>
      <c r="J8" s="102">
        <v>7012667</v>
      </c>
      <c r="K8" s="102"/>
    </row>
    <row r="9" spans="2:11" ht="12.75">
      <c r="B9" s="98" t="s">
        <v>2</v>
      </c>
      <c r="C9" s="98"/>
      <c r="D9" s="99" t="s">
        <v>100</v>
      </c>
      <c r="E9" s="100"/>
      <c r="F9" s="100"/>
      <c r="G9" s="101"/>
      <c r="H9" s="98" t="s">
        <v>3</v>
      </c>
      <c r="I9" s="98"/>
      <c r="J9" s="99">
        <v>100203379</v>
      </c>
      <c r="K9" s="101"/>
    </row>
    <row r="10" spans="2:11" ht="7.5" customHeight="1">
      <c r="B10" s="3"/>
      <c r="C10" s="3"/>
      <c r="D10" s="4"/>
      <c r="E10" s="4"/>
      <c r="F10" s="5"/>
      <c r="G10" s="5"/>
      <c r="H10" s="6"/>
      <c r="I10" s="6"/>
      <c r="J10" s="5"/>
      <c r="K10" s="5"/>
    </row>
    <row r="11" spans="2:11" ht="12.75">
      <c r="B11" s="96" t="s">
        <v>4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2:11" ht="4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62" t="s">
        <v>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2:11" ht="12.75">
      <c r="B14" s="97" t="s">
        <v>6</v>
      </c>
      <c r="C14" s="97"/>
      <c r="D14" s="97"/>
      <c r="E14" s="7">
        <v>2006</v>
      </c>
      <c r="F14" s="7">
        <v>2007</v>
      </c>
      <c r="G14" s="97" t="s">
        <v>7</v>
      </c>
      <c r="H14" s="97"/>
      <c r="I14" s="97"/>
      <c r="J14" s="7">
        <v>2006</v>
      </c>
      <c r="K14" s="7">
        <v>2007</v>
      </c>
    </row>
    <row r="15" spans="2:11" ht="12.75">
      <c r="B15" s="65" t="s">
        <v>8</v>
      </c>
      <c r="C15" s="65"/>
      <c r="D15" s="65"/>
      <c r="E15" s="31">
        <f>E17+E18+E19+E21</f>
        <v>2683258</v>
      </c>
      <c r="F15" s="31">
        <f>F17+F18+F19+F21</f>
        <v>2930446</v>
      </c>
      <c r="G15" s="65" t="s">
        <v>9</v>
      </c>
      <c r="H15" s="65"/>
      <c r="I15" s="65"/>
      <c r="J15" s="32">
        <f>J16+J18+J19+J20-J21</f>
        <v>1281537</v>
      </c>
      <c r="K15" s="32">
        <f>K16+K18+K19+K20-K21</f>
        <v>1479998</v>
      </c>
    </row>
    <row r="16" spans="2:11" ht="12.75">
      <c r="B16" s="86" t="s">
        <v>10</v>
      </c>
      <c r="C16" s="65"/>
      <c r="D16" s="65"/>
      <c r="E16" s="31"/>
      <c r="F16" s="31"/>
      <c r="G16" s="93" t="s">
        <v>78</v>
      </c>
      <c r="H16" s="94"/>
      <c r="I16" s="95"/>
      <c r="J16" s="32">
        <v>174610</v>
      </c>
      <c r="K16" s="32">
        <v>174312</v>
      </c>
    </row>
    <row r="17" spans="2:11" ht="12.75">
      <c r="B17" s="92" t="s">
        <v>11</v>
      </c>
      <c r="C17" s="92"/>
      <c r="D17" s="92"/>
      <c r="E17" s="31">
        <v>6641</v>
      </c>
      <c r="F17" s="31">
        <v>5741</v>
      </c>
      <c r="G17" s="72" t="s">
        <v>12</v>
      </c>
      <c r="H17" s="72"/>
      <c r="I17" s="72"/>
      <c r="J17" s="32"/>
      <c r="K17" s="32"/>
    </row>
    <row r="18" spans="2:11" ht="12.75">
      <c r="B18" s="72" t="s">
        <v>13</v>
      </c>
      <c r="C18" s="72"/>
      <c r="D18" s="72"/>
      <c r="E18" s="31">
        <v>13448</v>
      </c>
      <c r="F18" s="31">
        <v>13184</v>
      </c>
      <c r="G18" s="72" t="s">
        <v>14</v>
      </c>
      <c r="H18" s="72"/>
      <c r="I18" s="72"/>
      <c r="J18" s="32">
        <v>111427</v>
      </c>
      <c r="K18" s="32">
        <v>111427</v>
      </c>
    </row>
    <row r="19" spans="2:11" ht="12.75">
      <c r="B19" s="71" t="s">
        <v>60</v>
      </c>
      <c r="C19" s="72"/>
      <c r="D19" s="72"/>
      <c r="E19" s="90">
        <v>2615142</v>
      </c>
      <c r="F19" s="90">
        <v>2825533</v>
      </c>
      <c r="G19" s="72" t="s">
        <v>15</v>
      </c>
      <c r="H19" s="72"/>
      <c r="I19" s="72"/>
      <c r="J19" s="32">
        <v>772183</v>
      </c>
      <c r="K19" s="32">
        <v>772183</v>
      </c>
    </row>
    <row r="20" spans="2:11" ht="12.75">
      <c r="B20" s="72"/>
      <c r="C20" s="72"/>
      <c r="D20" s="72"/>
      <c r="E20" s="91"/>
      <c r="F20" s="91"/>
      <c r="G20" s="72" t="s">
        <v>61</v>
      </c>
      <c r="H20" s="72"/>
      <c r="I20" s="72"/>
      <c r="J20" s="32">
        <v>225298</v>
      </c>
      <c r="K20" s="32">
        <v>424057</v>
      </c>
    </row>
    <row r="21" spans="2:11" ht="12.75">
      <c r="B21" s="86" t="s">
        <v>16</v>
      </c>
      <c r="C21" s="86"/>
      <c r="D21" s="86"/>
      <c r="E21" s="31">
        <v>48027</v>
      </c>
      <c r="F21" s="31">
        <v>85988</v>
      </c>
      <c r="G21" s="72" t="s">
        <v>17</v>
      </c>
      <c r="H21" s="72"/>
      <c r="I21" s="72"/>
      <c r="J21" s="32">
        <v>1981</v>
      </c>
      <c r="K21" s="32">
        <v>1981</v>
      </c>
    </row>
    <row r="22" spans="2:11" ht="12.75">
      <c r="B22" s="65" t="s">
        <v>21</v>
      </c>
      <c r="C22" s="65"/>
      <c r="D22" s="65"/>
      <c r="E22" s="31">
        <f>E23+E25+E26</f>
        <v>665941</v>
      </c>
      <c r="F22" s="31">
        <f>F23+F25</f>
        <v>872690</v>
      </c>
      <c r="G22" s="72" t="s">
        <v>18</v>
      </c>
      <c r="H22" s="72"/>
      <c r="I22" s="72"/>
      <c r="J22" s="32"/>
      <c r="K22" s="32"/>
    </row>
    <row r="23" spans="2:11" ht="12.75" customHeight="1">
      <c r="B23" s="72" t="s">
        <v>23</v>
      </c>
      <c r="C23" s="72"/>
      <c r="D23" s="72"/>
      <c r="E23" s="31">
        <v>238519</v>
      </c>
      <c r="F23" s="31">
        <v>364992</v>
      </c>
      <c r="G23" s="67" t="s">
        <v>19</v>
      </c>
      <c r="H23" s="87"/>
      <c r="I23" s="87"/>
      <c r="J23" s="90">
        <f>J25+J26+J27+J28</f>
        <v>2067662</v>
      </c>
      <c r="K23" s="90">
        <f>K25+K26+K27+K28</f>
        <v>2323138</v>
      </c>
    </row>
    <row r="24" spans="2:11" ht="46.5" customHeight="1">
      <c r="B24" s="88" t="s">
        <v>62</v>
      </c>
      <c r="C24" s="89"/>
      <c r="D24" s="89"/>
      <c r="E24" s="31"/>
      <c r="F24" s="31"/>
      <c r="G24" s="87"/>
      <c r="H24" s="87"/>
      <c r="I24" s="87"/>
      <c r="J24" s="91"/>
      <c r="K24" s="91"/>
    </row>
    <row r="25" spans="2:11" ht="12.75">
      <c r="B25" s="72" t="s">
        <v>63</v>
      </c>
      <c r="C25" s="72"/>
      <c r="D25" s="72"/>
      <c r="E25" s="31">
        <v>427422</v>
      </c>
      <c r="F25" s="31">
        <v>507698</v>
      </c>
      <c r="G25" s="86" t="s">
        <v>20</v>
      </c>
      <c r="H25" s="86"/>
      <c r="I25" s="86"/>
      <c r="J25" s="32">
        <v>17114</v>
      </c>
      <c r="K25" s="32">
        <v>22337</v>
      </c>
    </row>
    <row r="26" spans="2:11" ht="12.75">
      <c r="B26" s="86" t="s">
        <v>25</v>
      </c>
      <c r="C26" s="86"/>
      <c r="D26" s="86"/>
      <c r="E26" s="31"/>
      <c r="F26" s="31"/>
      <c r="G26" s="86" t="s">
        <v>22</v>
      </c>
      <c r="H26" s="86"/>
      <c r="I26" s="86"/>
      <c r="J26" s="32">
        <v>1263466</v>
      </c>
      <c r="K26" s="32">
        <v>1401125</v>
      </c>
    </row>
    <row r="27" spans="2:11" ht="12.75">
      <c r="B27" s="65" t="s">
        <v>26</v>
      </c>
      <c r="C27" s="65"/>
      <c r="D27" s="65"/>
      <c r="E27" s="31">
        <f>E15+E22</f>
        <v>3349199</v>
      </c>
      <c r="F27" s="31"/>
      <c r="G27" s="72" t="s">
        <v>24</v>
      </c>
      <c r="H27" s="72"/>
      <c r="I27" s="72"/>
      <c r="J27" s="32">
        <v>691435</v>
      </c>
      <c r="K27" s="32">
        <v>814186</v>
      </c>
    </row>
    <row r="28" spans="2:11" ht="12.75">
      <c r="B28" s="65" t="s">
        <v>64</v>
      </c>
      <c r="C28" s="65"/>
      <c r="D28" s="65"/>
      <c r="E28" s="31"/>
      <c r="F28" s="31"/>
      <c r="G28" s="72" t="s">
        <v>27</v>
      </c>
      <c r="H28" s="72"/>
      <c r="I28" s="72"/>
      <c r="J28" s="32">
        <v>95647</v>
      </c>
      <c r="K28" s="32">
        <v>85490</v>
      </c>
    </row>
    <row r="29" spans="2:11" ht="12.75">
      <c r="B29" s="66" t="s">
        <v>29</v>
      </c>
      <c r="C29" s="66"/>
      <c r="D29" s="66"/>
      <c r="E29" s="31">
        <f>E15+E22</f>
        <v>3349199</v>
      </c>
      <c r="F29" s="31">
        <f>F15+F22</f>
        <v>3803136</v>
      </c>
      <c r="G29" s="68" t="s">
        <v>28</v>
      </c>
      <c r="H29" s="68"/>
      <c r="I29" s="68"/>
      <c r="J29" s="90">
        <f>J15+J23</f>
        <v>3349199</v>
      </c>
      <c r="K29" s="90">
        <f>K15+K23</f>
        <v>3803136</v>
      </c>
    </row>
    <row r="30" spans="2:11" ht="12.75">
      <c r="B30" s="66" t="s">
        <v>30</v>
      </c>
      <c r="C30" s="66"/>
      <c r="D30" s="66"/>
      <c r="E30" s="31"/>
      <c r="F30" s="31"/>
      <c r="G30" s="68"/>
      <c r="H30" s="68"/>
      <c r="I30" s="68"/>
      <c r="J30" s="91"/>
      <c r="K30" s="91"/>
    </row>
    <row r="31" spans="7:11" ht="12.75">
      <c r="G31" s="79" t="s">
        <v>31</v>
      </c>
      <c r="H31" s="80"/>
      <c r="I31" s="80"/>
      <c r="J31" s="33"/>
      <c r="K31" s="33"/>
    </row>
    <row r="33" spans="2:11" ht="12.75">
      <c r="B33" s="81" t="s">
        <v>65</v>
      </c>
      <c r="C33" s="82"/>
      <c r="D33" s="82"/>
      <c r="E33" s="82"/>
      <c r="F33" s="82"/>
      <c r="G33" s="82" t="s">
        <v>32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59</v>
      </c>
      <c r="C35" s="84"/>
      <c r="D35" s="84"/>
      <c r="E35" s="85">
        <v>2006</v>
      </c>
      <c r="F35" s="85">
        <v>2007</v>
      </c>
      <c r="G35" s="61" t="s">
        <v>33</v>
      </c>
      <c r="H35" s="65"/>
      <c r="I35" s="65"/>
      <c r="J35" s="85">
        <v>2006</v>
      </c>
      <c r="K35" s="85">
        <v>2007</v>
      </c>
    </row>
    <row r="36" spans="2:11" ht="12.75">
      <c r="B36" s="84"/>
      <c r="C36" s="84"/>
      <c r="D36" s="84"/>
      <c r="E36" s="85"/>
      <c r="F36" s="85"/>
      <c r="G36" s="65"/>
      <c r="H36" s="65"/>
      <c r="I36" s="65"/>
      <c r="J36" s="85"/>
      <c r="K36" s="85"/>
    </row>
    <row r="37" spans="2:11" ht="12.75">
      <c r="B37" s="84"/>
      <c r="C37" s="84"/>
      <c r="D37" s="84"/>
      <c r="E37" s="85"/>
      <c r="F37" s="85"/>
      <c r="G37" s="72" t="s">
        <v>34</v>
      </c>
      <c r="H37" s="72"/>
      <c r="I37" s="72"/>
      <c r="J37" s="32">
        <v>2234790</v>
      </c>
      <c r="K37" s="32">
        <v>2868015</v>
      </c>
    </row>
    <row r="38" spans="2:11" ht="12.75">
      <c r="B38" s="72" t="s">
        <v>35</v>
      </c>
      <c r="C38" s="72"/>
      <c r="D38" s="72"/>
      <c r="E38" s="31">
        <v>2544585</v>
      </c>
      <c r="F38" s="31">
        <v>3055678</v>
      </c>
      <c r="G38" s="72" t="s">
        <v>38</v>
      </c>
      <c r="H38" s="72"/>
      <c r="I38" s="72"/>
      <c r="J38" s="32">
        <v>2256591</v>
      </c>
      <c r="K38" s="32">
        <v>2533209</v>
      </c>
    </row>
    <row r="39" spans="2:11" ht="12.75">
      <c r="B39" s="72" t="s">
        <v>36</v>
      </c>
      <c r="C39" s="72"/>
      <c r="D39" s="72"/>
      <c r="E39" s="31">
        <v>2539839</v>
      </c>
      <c r="F39" s="31">
        <v>2923194</v>
      </c>
      <c r="G39" s="72" t="s">
        <v>66</v>
      </c>
      <c r="H39" s="72"/>
      <c r="I39" s="72"/>
      <c r="J39" s="32">
        <f>J37-J38</f>
        <v>-21801</v>
      </c>
      <c r="K39" s="32">
        <f>K37-K38</f>
        <v>334806</v>
      </c>
    </row>
    <row r="40" spans="2:11" ht="12.75">
      <c r="B40" s="78" t="s">
        <v>37</v>
      </c>
      <c r="C40" s="78"/>
      <c r="D40" s="78"/>
      <c r="E40" s="31">
        <f>E38-E39</f>
        <v>4746</v>
      </c>
      <c r="F40" s="31">
        <f>F38-F39</f>
        <v>132484</v>
      </c>
      <c r="G40" s="72" t="s">
        <v>42</v>
      </c>
      <c r="H40" s="72"/>
      <c r="I40" s="72"/>
      <c r="J40" s="32">
        <v>206045</v>
      </c>
      <c r="K40" s="32">
        <v>98678</v>
      </c>
    </row>
    <row r="41" spans="2:11" ht="12.75">
      <c r="B41" s="61" t="s">
        <v>67</v>
      </c>
      <c r="C41" s="61"/>
      <c r="D41" s="61"/>
      <c r="E41" s="76"/>
      <c r="F41" s="76"/>
      <c r="G41" s="72" t="s">
        <v>44</v>
      </c>
      <c r="H41" s="72"/>
      <c r="I41" s="72"/>
      <c r="J41" s="32">
        <v>192528</v>
      </c>
      <c r="K41" s="32">
        <v>195130</v>
      </c>
    </row>
    <row r="42" spans="2:11" ht="12.75" customHeight="1">
      <c r="B42" s="61"/>
      <c r="C42" s="61"/>
      <c r="D42" s="61"/>
      <c r="E42" s="76"/>
      <c r="F42" s="76"/>
      <c r="G42" s="77" t="s">
        <v>45</v>
      </c>
      <c r="H42" s="77"/>
      <c r="I42" s="77"/>
      <c r="J42" s="32">
        <v>335317</v>
      </c>
      <c r="K42" s="32">
        <v>13712</v>
      </c>
    </row>
    <row r="43" spans="2:11" ht="25.5" customHeight="1">
      <c r="B43" s="71" t="s">
        <v>39</v>
      </c>
      <c r="C43" s="71"/>
      <c r="D43" s="71"/>
      <c r="E43" s="31">
        <v>6605</v>
      </c>
      <c r="F43" s="31">
        <v>5</v>
      </c>
      <c r="G43" s="77" t="s">
        <v>47</v>
      </c>
      <c r="H43" s="61"/>
      <c r="I43" s="61"/>
      <c r="J43" s="32">
        <v>133639</v>
      </c>
      <c r="K43" s="32">
        <v>50605</v>
      </c>
    </row>
    <row r="44" spans="2:11" ht="24.75" customHeight="1">
      <c r="B44" s="71" t="s">
        <v>40</v>
      </c>
      <c r="C44" s="71"/>
      <c r="D44" s="71"/>
      <c r="E44" s="31">
        <v>528736</v>
      </c>
      <c r="F44" s="31">
        <v>152786</v>
      </c>
      <c r="G44" s="71" t="s">
        <v>74</v>
      </c>
      <c r="H44" s="72"/>
      <c r="I44" s="72"/>
      <c r="J44" s="32">
        <f>J39+J40-J41+J42-J43</f>
        <v>193394</v>
      </c>
      <c r="K44" s="32">
        <f>K39+K40-K41+K42-K43</f>
        <v>201461</v>
      </c>
    </row>
    <row r="45" spans="2:11" ht="26.25" customHeight="1">
      <c r="B45" s="72" t="s">
        <v>37</v>
      </c>
      <c r="C45" s="72"/>
      <c r="D45" s="72"/>
      <c r="E45" s="31">
        <f>E43-E44</f>
        <v>-522131</v>
      </c>
      <c r="F45" s="31">
        <f>F43-F44</f>
        <v>-152781</v>
      </c>
      <c r="G45" s="73" t="s">
        <v>68</v>
      </c>
      <c r="H45" s="74"/>
      <c r="I45" s="75"/>
      <c r="J45" s="32">
        <v>2649</v>
      </c>
      <c r="K45" s="32">
        <v>-3642</v>
      </c>
    </row>
    <row r="46" spans="2:11" ht="12.75" customHeight="1">
      <c r="B46" s="61" t="s">
        <v>69</v>
      </c>
      <c r="C46" s="61"/>
      <c r="D46" s="61"/>
      <c r="E46" s="76"/>
      <c r="F46" s="76"/>
      <c r="G46" s="61" t="s">
        <v>51</v>
      </c>
      <c r="H46" s="61"/>
      <c r="I46" s="61"/>
      <c r="J46" s="106">
        <f>J44+J45</f>
        <v>196043</v>
      </c>
      <c r="K46" s="106">
        <f>K44+K45</f>
        <v>197819</v>
      </c>
    </row>
    <row r="47" spans="2:11" ht="12.75">
      <c r="B47" s="61"/>
      <c r="C47" s="61"/>
      <c r="D47" s="61"/>
      <c r="E47" s="76"/>
      <c r="F47" s="76"/>
      <c r="G47" s="61"/>
      <c r="H47" s="61"/>
      <c r="I47" s="61"/>
      <c r="J47" s="106"/>
      <c r="K47" s="106"/>
    </row>
    <row r="48" spans="2:11" ht="20.25" customHeight="1">
      <c r="B48" s="71" t="s">
        <v>41</v>
      </c>
      <c r="C48" s="71"/>
      <c r="D48" s="71"/>
      <c r="E48" s="31">
        <v>529056</v>
      </c>
      <c r="F48" s="31">
        <v>11880</v>
      </c>
      <c r="G48" s="66" t="s">
        <v>53</v>
      </c>
      <c r="H48" s="66"/>
      <c r="I48" s="66"/>
      <c r="J48" s="32">
        <f>8139+4320</f>
        <v>12459</v>
      </c>
      <c r="K48" s="32">
        <v>1840</v>
      </c>
    </row>
    <row r="49" spans="2:11" ht="28.5" customHeight="1">
      <c r="B49" s="71" t="s">
        <v>43</v>
      </c>
      <c r="C49" s="71"/>
      <c r="D49" s="71"/>
      <c r="E49" s="31">
        <v>17364</v>
      </c>
      <c r="F49" s="31"/>
      <c r="G49" s="69" t="s">
        <v>70</v>
      </c>
      <c r="H49" s="70"/>
      <c r="I49" s="70"/>
      <c r="J49" s="32"/>
      <c r="K49" s="32"/>
    </row>
    <row r="50" spans="2:11" ht="16.5" customHeight="1">
      <c r="B50" s="72" t="s">
        <v>37</v>
      </c>
      <c r="C50" s="72"/>
      <c r="D50" s="72"/>
      <c r="E50" s="31">
        <f>E48-E49</f>
        <v>511692</v>
      </c>
      <c r="F50" s="31">
        <v>11880</v>
      </c>
      <c r="G50" s="70" t="s">
        <v>71</v>
      </c>
      <c r="H50" s="70"/>
      <c r="I50" s="70"/>
      <c r="J50" s="32">
        <f>J46-J48</f>
        <v>183584</v>
      </c>
      <c r="K50" s="32">
        <f>K46+K48</f>
        <v>199659</v>
      </c>
    </row>
    <row r="51" spans="2:11" ht="34.5" customHeight="1">
      <c r="B51" s="68" t="s">
        <v>46</v>
      </c>
      <c r="C51" s="68"/>
      <c r="D51" s="68"/>
      <c r="E51" s="31">
        <f>E38+E43+E48</f>
        <v>3080246</v>
      </c>
      <c r="F51" s="31">
        <f>F38+F43+F48</f>
        <v>3067563</v>
      </c>
      <c r="G51" s="69" t="s">
        <v>75</v>
      </c>
      <c r="H51" s="70"/>
      <c r="I51" s="70"/>
      <c r="J51" s="32">
        <v>32</v>
      </c>
      <c r="K51" s="32">
        <v>130</v>
      </c>
    </row>
    <row r="52" spans="2:11" ht="32.25" customHeight="1">
      <c r="B52" s="68" t="s">
        <v>48</v>
      </c>
      <c r="C52" s="68"/>
      <c r="D52" s="68"/>
      <c r="E52" s="31">
        <f>E39+E44+E49</f>
        <v>3085939</v>
      </c>
      <c r="F52" s="31">
        <f>F39+F44+F49</f>
        <v>3075980</v>
      </c>
      <c r="G52" s="67" t="s">
        <v>72</v>
      </c>
      <c r="H52" s="66"/>
      <c r="I52" s="66"/>
      <c r="J52" s="32">
        <v>183552</v>
      </c>
      <c r="K52" s="32">
        <v>199529</v>
      </c>
    </row>
    <row r="53" spans="2:11" ht="13.5" customHeight="1">
      <c r="B53" s="65" t="s">
        <v>49</v>
      </c>
      <c r="C53" s="65"/>
      <c r="D53" s="65"/>
      <c r="E53" s="31">
        <f>E51-E52</f>
        <v>-5693</v>
      </c>
      <c r="F53" s="31">
        <f>F51-F52</f>
        <v>-8417</v>
      </c>
      <c r="G53" s="66" t="s">
        <v>73</v>
      </c>
      <c r="H53" s="66"/>
      <c r="I53" s="66"/>
      <c r="J53" s="32"/>
      <c r="K53" s="32"/>
    </row>
    <row r="54" spans="2:11" ht="15" customHeight="1">
      <c r="B54" s="61" t="s">
        <v>50</v>
      </c>
      <c r="C54" s="61"/>
      <c r="D54" s="61"/>
      <c r="E54" s="76"/>
      <c r="F54" s="76">
        <v>28469</v>
      </c>
      <c r="G54" s="66" t="s">
        <v>55</v>
      </c>
      <c r="H54" s="66"/>
      <c r="I54" s="66"/>
      <c r="J54" s="32"/>
      <c r="K54" s="32"/>
    </row>
    <row r="55" spans="2:11" ht="21" customHeight="1">
      <c r="B55" s="61"/>
      <c r="C55" s="61"/>
      <c r="D55" s="61"/>
      <c r="E55" s="76"/>
      <c r="F55" s="76"/>
      <c r="G55" s="67" t="s">
        <v>56</v>
      </c>
      <c r="H55" s="66"/>
      <c r="I55" s="66"/>
      <c r="J55" s="32"/>
      <c r="K55" s="32"/>
    </row>
    <row r="56" spans="2:11" ht="33" customHeight="1">
      <c r="B56" s="61" t="s">
        <v>52</v>
      </c>
      <c r="C56" s="61"/>
      <c r="D56" s="61"/>
      <c r="E56" s="76">
        <f>35277-1115</f>
        <v>34162</v>
      </c>
      <c r="F56" s="76">
        <f>2258-1544</f>
        <v>714</v>
      </c>
      <c r="G56" s="63"/>
      <c r="H56" s="64"/>
      <c r="I56" s="64"/>
      <c r="J56" s="12"/>
      <c r="K56" s="12"/>
    </row>
    <row r="57" spans="2:6" ht="8.25" customHeight="1" hidden="1">
      <c r="B57" s="61"/>
      <c r="C57" s="61"/>
      <c r="D57" s="61"/>
      <c r="E57" s="76"/>
      <c r="F57" s="76"/>
    </row>
    <row r="58" spans="2:6" ht="12.75">
      <c r="B58" s="61" t="s">
        <v>54</v>
      </c>
      <c r="C58" s="61"/>
      <c r="D58" s="61"/>
      <c r="E58" s="76">
        <f>E53+E56</f>
        <v>28469</v>
      </c>
      <c r="F58" s="76">
        <f>F53+F54+F56</f>
        <v>20766</v>
      </c>
    </row>
    <row r="59" spans="2:6" ht="12.75">
      <c r="B59" s="61"/>
      <c r="C59" s="61"/>
      <c r="D59" s="61"/>
      <c r="E59" s="76"/>
      <c r="F59" s="76"/>
    </row>
    <row r="60" spans="2:6" ht="0.75" customHeight="1">
      <c r="B60" s="47"/>
      <c r="C60" s="47"/>
      <c r="D60" s="47"/>
      <c r="E60" s="48"/>
      <c r="F60" s="48"/>
    </row>
    <row r="61" spans="2:6" ht="12.75" hidden="1">
      <c r="B61" s="47"/>
      <c r="C61" s="47"/>
      <c r="D61" s="47"/>
      <c r="E61" s="48"/>
      <c r="F61" s="48"/>
    </row>
    <row r="62" ht="14.25" customHeight="1"/>
    <row r="63" ht="14.25" customHeight="1"/>
    <row r="64" ht="14.25" customHeight="1"/>
    <row r="65" spans="1:11" ht="12.75">
      <c r="A65" s="62" t="s">
        <v>57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ht="7.5" customHeight="1"/>
    <row r="67" spans="2:11" ht="12" customHeight="1">
      <c r="B67" s="18"/>
      <c r="C67" s="19"/>
      <c r="D67" s="55">
        <v>2006</v>
      </c>
      <c r="E67" s="56"/>
      <c r="F67" s="56"/>
      <c r="G67" s="57"/>
      <c r="H67" s="55">
        <v>2007</v>
      </c>
      <c r="I67" s="56"/>
      <c r="J67" s="56"/>
      <c r="K67" s="57"/>
    </row>
    <row r="68" spans="2:11" ht="27.75" customHeight="1" hidden="1">
      <c r="B68" s="20"/>
      <c r="C68" s="21"/>
      <c r="D68" s="15"/>
      <c r="E68" s="16"/>
      <c r="F68" s="16"/>
      <c r="G68" s="17"/>
      <c r="H68" s="15"/>
      <c r="I68" s="16"/>
      <c r="J68" s="16"/>
      <c r="K68" s="17"/>
    </row>
    <row r="69" spans="2:11" ht="27.75" customHeight="1">
      <c r="B69" s="22"/>
      <c r="C69" s="23"/>
      <c r="D69" s="13" t="s">
        <v>79</v>
      </c>
      <c r="E69" s="13" t="s">
        <v>80</v>
      </c>
      <c r="F69" s="13" t="s">
        <v>81</v>
      </c>
      <c r="G69" s="13" t="s">
        <v>82</v>
      </c>
      <c r="H69" s="13" t="s">
        <v>79</v>
      </c>
      <c r="I69" s="13" t="s">
        <v>80</v>
      </c>
      <c r="J69" s="13" t="s">
        <v>81</v>
      </c>
      <c r="K69" s="13" t="s">
        <v>82</v>
      </c>
    </row>
    <row r="70" spans="2:11" ht="21.75" customHeight="1">
      <c r="B70" s="30" t="s">
        <v>83</v>
      </c>
      <c r="C70" s="26"/>
      <c r="D70" s="27"/>
      <c r="E70" s="36">
        <v>185909</v>
      </c>
      <c r="F70" s="36">
        <v>17528</v>
      </c>
      <c r="G70" s="39">
        <v>168381</v>
      </c>
      <c r="H70" s="41">
        <v>168381</v>
      </c>
      <c r="I70" s="36"/>
      <c r="J70" s="36"/>
      <c r="K70" s="39">
        <v>168381</v>
      </c>
    </row>
    <row r="71" spans="2:11" ht="30" customHeight="1">
      <c r="B71" s="30" t="s">
        <v>84</v>
      </c>
      <c r="C71" s="26"/>
      <c r="D71" s="27"/>
      <c r="E71" s="36">
        <v>8371</v>
      </c>
      <c r="F71" s="36">
        <v>2142</v>
      </c>
      <c r="G71" s="39">
        <v>6229</v>
      </c>
      <c r="H71" s="41">
        <v>6229</v>
      </c>
      <c r="I71" s="36"/>
      <c r="J71" s="36">
        <v>298</v>
      </c>
      <c r="K71" s="39">
        <f>H71-J71</f>
        <v>5931</v>
      </c>
    </row>
    <row r="72" spans="2:11" ht="36" customHeight="1">
      <c r="B72" s="30" t="s">
        <v>85</v>
      </c>
      <c r="C72" s="26"/>
      <c r="D72" s="28"/>
      <c r="E72" s="37"/>
      <c r="F72" s="37"/>
      <c r="G72" s="40"/>
      <c r="H72" s="42"/>
      <c r="I72" s="37"/>
      <c r="J72" s="37"/>
      <c r="K72" s="40"/>
    </row>
    <row r="73" spans="2:11" ht="24.75" customHeight="1">
      <c r="B73" s="30" t="s">
        <v>86</v>
      </c>
      <c r="C73" s="26"/>
      <c r="D73" s="28"/>
      <c r="E73" s="37"/>
      <c r="F73" s="37"/>
      <c r="G73" s="40"/>
      <c r="H73" s="42"/>
      <c r="I73" s="37"/>
      <c r="J73" s="37"/>
      <c r="K73" s="40"/>
    </row>
    <row r="74" spans="2:11" ht="21.75" customHeight="1">
      <c r="B74" s="30" t="s">
        <v>87</v>
      </c>
      <c r="C74" s="26"/>
      <c r="D74" s="28"/>
      <c r="E74" s="37">
        <v>112889</v>
      </c>
      <c r="F74" s="37">
        <v>1462</v>
      </c>
      <c r="G74" s="40">
        <v>111427</v>
      </c>
      <c r="H74" s="42">
        <v>111427</v>
      </c>
      <c r="I74" s="37"/>
      <c r="J74" s="37"/>
      <c r="K74" s="40">
        <v>111427</v>
      </c>
    </row>
    <row r="75" spans="2:11" ht="37.5" customHeight="1">
      <c r="B75" s="30" t="s">
        <v>88</v>
      </c>
      <c r="C75" s="26"/>
      <c r="D75" s="28"/>
      <c r="E75" s="37">
        <v>857981</v>
      </c>
      <c r="F75" s="37">
        <v>85798</v>
      </c>
      <c r="G75" s="40">
        <f>E75-F75</f>
        <v>772183</v>
      </c>
      <c r="H75" s="42">
        <v>772183</v>
      </c>
      <c r="I75" s="37"/>
      <c r="J75" s="37"/>
      <c r="K75" s="40">
        <v>772183</v>
      </c>
    </row>
    <row r="76" spans="2:11" ht="34.5" customHeight="1">
      <c r="B76" s="30" t="s">
        <v>89</v>
      </c>
      <c r="C76" s="26"/>
      <c r="D76" s="28"/>
      <c r="E76" s="37">
        <v>236082</v>
      </c>
      <c r="F76" s="37">
        <f>220+10564</f>
        <v>10784</v>
      </c>
      <c r="G76" s="40">
        <f>E76-F76</f>
        <v>225298</v>
      </c>
      <c r="H76" s="42">
        <v>225298</v>
      </c>
      <c r="I76" s="37">
        <v>198759</v>
      </c>
      <c r="J76" s="37"/>
      <c r="K76" s="40">
        <f>H76+I76</f>
        <v>424057</v>
      </c>
    </row>
    <row r="77" spans="2:11" ht="34.5" customHeight="1">
      <c r="B77" s="30" t="s">
        <v>90</v>
      </c>
      <c r="C77" s="26"/>
      <c r="D77" s="28"/>
      <c r="E77" s="37">
        <v>15706</v>
      </c>
      <c r="F77" s="37">
        <v>13725</v>
      </c>
      <c r="G77" s="40">
        <f>E77-F77</f>
        <v>1981</v>
      </c>
      <c r="H77" s="42">
        <v>1981</v>
      </c>
      <c r="I77" s="37"/>
      <c r="J77" s="37"/>
      <c r="K77" s="40">
        <v>1981</v>
      </c>
    </row>
    <row r="78" spans="2:11" ht="33.75" customHeight="1">
      <c r="B78" s="30" t="s">
        <v>91</v>
      </c>
      <c r="C78" s="26"/>
      <c r="D78" s="28"/>
      <c r="E78" s="37"/>
      <c r="F78" s="37"/>
      <c r="G78" s="40"/>
      <c r="H78" s="42"/>
      <c r="I78" s="37"/>
      <c r="J78" s="37"/>
      <c r="K78" s="37"/>
    </row>
    <row r="79" spans="2:12" ht="19.5" customHeight="1">
      <c r="B79" s="30" t="s">
        <v>92</v>
      </c>
      <c r="C79" s="26"/>
      <c r="D79" s="28"/>
      <c r="E79" s="40">
        <f>E70+E71+E74+E75+E76-E77</f>
        <v>1385526</v>
      </c>
      <c r="F79" s="40">
        <f>F70+F71+F74+F75+F76-F77</f>
        <v>103989</v>
      </c>
      <c r="G79" s="40">
        <f>E79-F79</f>
        <v>1281537</v>
      </c>
      <c r="H79" s="40">
        <v>1281537</v>
      </c>
      <c r="I79" s="40">
        <v>198759</v>
      </c>
      <c r="J79" s="40">
        <v>298</v>
      </c>
      <c r="K79" s="40">
        <f>H79+I79-J79</f>
        <v>1479998</v>
      </c>
      <c r="L79" s="38"/>
    </row>
    <row r="80" spans="1:11" ht="33" customHeight="1">
      <c r="A80" s="24"/>
      <c r="B80" s="30" t="s">
        <v>94</v>
      </c>
      <c r="C80" s="26"/>
      <c r="D80" s="28"/>
      <c r="E80" s="29"/>
      <c r="F80" s="29"/>
      <c r="G80" s="29"/>
      <c r="H80" s="43"/>
      <c r="I80" s="37"/>
      <c r="J80" s="37"/>
      <c r="K80" s="37"/>
    </row>
    <row r="81" spans="1:11" ht="20.25" customHeight="1">
      <c r="A81" s="58"/>
      <c r="B81" s="58"/>
      <c r="C81" s="14"/>
      <c r="D81" s="9"/>
      <c r="E81" s="9"/>
      <c r="F81" s="9"/>
      <c r="G81" s="9"/>
      <c r="H81" s="9"/>
      <c r="I81" s="9"/>
      <c r="J81" s="9"/>
      <c r="K81" s="9"/>
    </row>
    <row r="82" spans="2:11" ht="113.25" customHeight="1">
      <c r="B82" s="59" t="s">
        <v>104</v>
      </c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39" customHeight="1">
      <c r="B83" s="50" t="s">
        <v>93</v>
      </c>
      <c r="C83" s="51"/>
      <c r="D83" s="51"/>
      <c r="E83" s="51"/>
      <c r="F83" s="51"/>
      <c r="G83" s="51"/>
      <c r="H83" s="51"/>
      <c r="I83" s="51"/>
      <c r="J83" s="51"/>
      <c r="K83" s="51"/>
    </row>
    <row r="84" spans="2:12" ht="24.75" customHeight="1">
      <c r="B84" s="45" t="s">
        <v>101</v>
      </c>
      <c r="C84" s="45"/>
      <c r="D84" s="46"/>
      <c r="E84" s="46"/>
      <c r="F84" s="46"/>
      <c r="G84" s="46"/>
      <c r="H84" s="46"/>
      <c r="I84" s="46"/>
      <c r="J84" s="46"/>
      <c r="K84" s="46"/>
      <c r="L84" s="44"/>
    </row>
    <row r="85" spans="2:11" ht="33.75" customHeight="1">
      <c r="B85" s="52" t="s">
        <v>77</v>
      </c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42.75" customHeight="1">
      <c r="B86" s="54" t="s">
        <v>102</v>
      </c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 ht="9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5">
      <c r="B88" s="2"/>
      <c r="C88" s="2"/>
      <c r="D88" s="2"/>
      <c r="E88" s="2"/>
      <c r="F88" s="8"/>
      <c r="G88" s="2"/>
      <c r="H88" s="49" t="s">
        <v>58</v>
      </c>
      <c r="I88" s="108"/>
      <c r="J88" s="108"/>
      <c r="K88" s="108"/>
    </row>
    <row r="89" spans="2:11" ht="15">
      <c r="B89" s="2"/>
      <c r="C89" s="2"/>
      <c r="D89" s="2"/>
      <c r="E89" s="2"/>
      <c r="F89" s="8"/>
      <c r="G89" s="2"/>
      <c r="H89" s="49" t="s">
        <v>105</v>
      </c>
      <c r="I89" s="49"/>
      <c r="J89" s="49"/>
      <c r="K89" s="49"/>
    </row>
    <row r="90" spans="2:11" ht="9" customHeight="1">
      <c r="B90" s="2"/>
      <c r="C90" s="2"/>
      <c r="D90" s="2"/>
      <c r="E90" s="2"/>
      <c r="F90" s="8"/>
      <c r="G90" s="2"/>
      <c r="H90" s="1"/>
      <c r="I90" s="1"/>
      <c r="J90" s="1"/>
      <c r="K90" s="1"/>
    </row>
  </sheetData>
  <sheetProtection/>
  <mergeCells count="126">
    <mergeCell ref="A65:K65"/>
    <mergeCell ref="A81:B81"/>
    <mergeCell ref="B82:K82"/>
    <mergeCell ref="B83:K83"/>
    <mergeCell ref="H89:K89"/>
    <mergeCell ref="B85:K85"/>
    <mergeCell ref="B86:K86"/>
    <mergeCell ref="H88:K88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8:D18"/>
    <mergeCell ref="G18:I18"/>
    <mergeCell ref="B19:D20"/>
    <mergeCell ref="E19:E20"/>
    <mergeCell ref="F19:F20"/>
    <mergeCell ref="G19:I19"/>
    <mergeCell ref="G20:I20"/>
    <mergeCell ref="B14:D14"/>
    <mergeCell ref="G14:I14"/>
    <mergeCell ref="B15:D15"/>
    <mergeCell ref="G15:I15"/>
    <mergeCell ref="B16:D16"/>
    <mergeCell ref="B17:D17"/>
    <mergeCell ref="G17:I17"/>
    <mergeCell ref="G16:I16"/>
    <mergeCell ref="B9:C9"/>
    <mergeCell ref="D9:G9"/>
    <mergeCell ref="H9:I9"/>
    <mergeCell ref="J9:K9"/>
    <mergeCell ref="B11:K11"/>
    <mergeCell ref="B13:K13"/>
    <mergeCell ref="D67:G67"/>
    <mergeCell ref="H67:K67"/>
    <mergeCell ref="B1:K1"/>
    <mergeCell ref="B2:K2"/>
    <mergeCell ref="B7:K7"/>
    <mergeCell ref="B8:C8"/>
    <mergeCell ref="D8:G8"/>
    <mergeCell ref="H8:I8"/>
    <mergeCell ref="J8:K8"/>
    <mergeCell ref="B3:K3"/>
    <mergeCell ref="B5:C5"/>
    <mergeCell ref="D5:G5"/>
    <mergeCell ref="H5:I5"/>
    <mergeCell ref="J5:K5"/>
    <mergeCell ref="B4:C4"/>
    <mergeCell ref="D4:G4"/>
    <mergeCell ref="H4:I4"/>
    <mergeCell ref="J4:K4"/>
  </mergeCells>
  <printOptions/>
  <pageMargins left="0.44" right="0.49" top="0.51" bottom="0.46" header="0.5118110236220472" footer="0.48"/>
  <pageSetup horizontalDpi="300" verticalDpi="3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2008-07-02T08:54:56Z</cp:lastPrinted>
  <dcterms:created xsi:type="dcterms:W3CDTF">2007-02-12T13:02:25Z</dcterms:created>
  <dcterms:modified xsi:type="dcterms:W3CDTF">2008-07-21T12:13:16Z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