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1"/>
  </bookViews>
  <sheets>
    <sheet name="конс фин изв 07" sheetId="1" r:id="rId1"/>
    <sheet name="fin izveštaj 07" sheetId="2" r:id="rId2"/>
  </sheets>
  <definedNames/>
  <calcPr fullCalcOnLoad="1"/>
</workbook>
</file>

<file path=xl/sharedStrings.xml><?xml version="1.0" encoding="utf-8"?>
<sst xmlns="http://schemas.openxmlformats.org/spreadsheetml/2006/main" count="254" uniqueCount="137">
  <si>
    <r>
      <t xml:space="preserve">        </t>
    </r>
    <r>
      <rPr>
        <sz val="7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</si>
  <si>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ФИНАНСИЈСКИХ ИЗВЕШТАЈА ЗА 2007. ГОДИНУ- КОНСОЛИДОВАНИ</t>
  </si>
  <si>
    <t>(назив привредног друштва) а.д. (седиште)</t>
  </si>
  <si>
    <t>I ОСНОВНИ ПОДАЦИ</t>
  </si>
  <si>
    <t>1. скраћени назив:</t>
  </si>
  <si>
    <t>HK AD LEPENKA</t>
  </si>
  <si>
    <t>3. матични број:</t>
  </si>
  <si>
    <t>08043914</t>
  </si>
  <si>
    <t>2. адреса:</t>
  </si>
  <si>
    <t>CARA DUŠANA 45 NOVI KNEŽEVAC</t>
  </si>
  <si>
    <t>4. ПИБ:</t>
  </si>
  <si>
    <t>II ФИНАНСИЈСКИ ИЗВЕШТАЈИ</t>
  </si>
  <si>
    <t>БИЛАНС СТАЊА (у 000 дин) -КОНСОЛИДОВАНИ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</si>
  <si>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</si>
  <si>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</si>
  <si>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</si>
  <si>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</si>
  <si>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</si>
  <si>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</si>
  <si>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</si>
  <si>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</si>
  <si>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</si>
  <si>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</si>
  <si>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</si>
  <si>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</si>
  <si>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</si>
  <si>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</si>
  <si>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</si>
  <si>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</si>
  <si>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</si>
  <si>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</si>
  <si>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</si>
  <si>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</si>
  <si>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</si>
  <si>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</si>
  <si>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</si>
  <si>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</si>
  <si>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</si>
  <si>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</si>
  <si>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</si>
  <si>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</si>
  <si>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</si>
  <si>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</si>
  <si>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</si>
  <si>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</si>
  <si>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 КОНСОЛИДОВАНИ</t>
  </si>
  <si>
    <t>БИЛАНС УСПЕХА  (у 000 дин)-КОНСОЛИДОВАНИ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</si>
  <si>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</si>
  <si>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</si>
  <si>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</si>
  <si>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</si>
  <si>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</si>
  <si>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</si>
  <si>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</si>
  <si>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</si>
  <si>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</si>
  <si>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</si>
  <si>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</si>
  <si>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</si>
  <si>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</si>
  <si>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</si>
  <si>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</si>
  <si>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</si>
  <si>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</si>
  <si>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</si>
  <si>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</si>
  <si>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</si>
  <si>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</si>
  <si>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</si>
  <si>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</si>
  <si>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</si>
  <si>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</si>
  <si>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</si>
  <si>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</si>
  <si>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</si>
  <si>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</si>
  <si>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</si>
  <si>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</si>
  <si>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</si>
  <si>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</si>
  <si>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</si>
  <si>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</si>
  <si>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ИЗВЕШТАЈ О ПРОМЕНАМА НА КАПИТАЛУ (у 000 дин) -КОНСОЛИДОВАНИ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</si>
  <si>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</si>
  <si>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</si>
  <si>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</si>
  <si>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</si>
  <si>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</si>
  <si>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</si>
  <si>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</si>
  <si>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</si>
  <si>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</si>
  <si>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</si>
  <si>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</si>
  <si>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</si>
  <si>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</si>
  <si>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</si>
  <si>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</si>
  <si>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РЕВИЗОРА: “НОВА РЕВИЗИЈА” НОВИ САД  </t>
    </r>
    <r>
      <rPr>
        <b/>
        <u val="single"/>
        <sz val="10"/>
        <rFont val="Arial"/>
        <family val="2"/>
      </rPr>
      <t>О ФИНАНСИЈСКИМ ИЗВЕШТАЈИМА:</t>
    </r>
  </si>
  <si>
    <r>
      <t xml:space="preserve">  </t>
    </r>
    <r>
      <rPr>
        <b/>
        <sz val="7"/>
        <rFont val="Arial"/>
        <family val="2"/>
      </rPr>
      <t>Холдинг компанија “ЛЕПЕНКА”АД Нови Кнежевац је консолидацијом финансијских извештаја обухватила сва зависна правна лица чију смо ревизију појединачних финансијских извештаја за 2007 годину извршили , осим финансијских извештаја “ПАПИР СЕРВИС ПЛУС” Д.О.О Нови Сад (једночланог друштва),чији је оснивач “ЛЕПЕНКА ПЛУС” Д.О.О Нови Кнежевац.                                        Нисмо се уверили у истинитост и објективност исказаног стања потраживања у консолидованом Билансу стања на дан  31 . децембра  2007 године у укупном износу од дин 403.986 хиљада(АОП 016) , јер није утврђена и исказана исправка вредности потраживања од купаца у земљи. Пријављених у стечај у износу од Дин . 429 хиљада , услад чега су потраживања од купаца прецењена и резултат текућег периода на дан 31 децембра 2007 . године такође прецењен за тај износ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Нисмо се уверили у истинитост и објективност исказаног стања осталих дугорочних обавеза у Билансу стања на дан  31.децембра  2007 године у укупном износу од 1.119 хиљада (АОП 113), јер недостаје документација за исказане обавезе које се могу конвертовати у капитал у наведеном износу ,услед чега су исте прецењене за наведени износ.                                                             Према  нашем мишљењу ,осим за ефекте које на консолидоване финансијске извештаје могу имати питања н аведена у претходним пасусима, консолидовани финансијски извештаји приказују  истинито  и објективно, по материјално значајним питањима ,консолидовано  финансијско  стање Холдинг компаније “ЛЕПЕНКА” АД на дан 31 децембра 2007 године .консолидовани резултат њеног пословања и косолидоване токове готовине за годину која се завршава на тај дан , у складу са рачуноводственим прописима, важећим  у Републици Србији</t>
    </r>
  </si>
  <si>
    <t xml:space="preserve">Нови Сад ,20 maj 2008 године                                                                     Шухајда Имре                                                                                                                                                                                                              овлашћени ревизор                                                                                 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</si>
  <si>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</si>
  <si>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значајнијих промена правног и финансијског положаја друштва нити промене података наведених у проспекту за дистрибуцију хартија од вредности.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</si>
  <si>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</si>
  <si>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у периоду од  9 до 14 часова у седиштву друштва</t>
  </si>
  <si>
    <t>ОСНОВНИ ПОДАЦИ О ДРУШТВИМА КОЈА СУ ПРЕДМЕТ КОНСОЛИДОВАЊА</t>
  </si>
  <si>
    <t xml:space="preserve">MATИЧНО ПРЕДУЗЕЋЕ:    </t>
  </si>
  <si>
    <r>
      <t xml:space="preserve">  </t>
    </r>
    <r>
      <rPr>
        <sz val="7"/>
        <rFont val="Arial"/>
        <family val="2"/>
      </rPr>
      <t xml:space="preserve">-Пословно име:Холдинг компанија акционарско друштво Лепенка фабрика лепенке и амбалаже    </t>
    </r>
  </si>
  <si>
    <t xml:space="preserve">-Aдреса: ул Цара Душана бр 45 Нови Кнежевац </t>
  </si>
  <si>
    <r>
      <t xml:space="preserve"> </t>
    </r>
    <r>
      <rPr>
        <sz val="7"/>
        <rFont val="Arial"/>
        <family val="2"/>
      </rPr>
      <t>-Maтични број: 08043914</t>
    </r>
  </si>
  <si>
    <t xml:space="preserve">-Delatnost: 21210  Производња таласастог папира и картона и амбалаже од папира и картона </t>
  </si>
  <si>
    <t xml:space="preserve">-Облик организовања:отворено акционарско друштво   </t>
  </si>
  <si>
    <t xml:space="preserve">-Учешће Лепенке у капиталу АД”Папир сервис” Нови Сад 60% </t>
  </si>
  <si>
    <r>
      <t xml:space="preserve"> </t>
    </r>
    <r>
      <rPr>
        <sz val="7"/>
        <rFont val="Arial"/>
        <family val="2"/>
      </rPr>
      <t xml:space="preserve">-Учешће Лепенке у капиталу Д.О.О “Лепенка плус” Нови Кнежевац 100%  </t>
    </r>
  </si>
  <si>
    <t xml:space="preserve">ЗАВИСНО ПРЕДУЗЕЋЕ :   </t>
  </si>
  <si>
    <t xml:space="preserve">-Пословно име: Акционарско друштво за сакупљање и примарну прераду индустриских отпадака “ПАПИР СЕРВИС”    </t>
  </si>
  <si>
    <r>
      <t xml:space="preserve"> </t>
    </r>
    <r>
      <rPr>
        <sz val="7"/>
        <rFont val="Arial"/>
        <family val="2"/>
      </rPr>
      <t xml:space="preserve">-Адреса:  Пут новосадског партизанског одреда бр 11 Нови Сад  </t>
    </r>
  </si>
  <si>
    <t xml:space="preserve">-Матични број:08121052  </t>
  </si>
  <si>
    <t xml:space="preserve">-Делатност: 37200 – Рециклажа неметалних отпадака и остатака  </t>
  </si>
  <si>
    <t xml:space="preserve">-Облик организовања: Отворено акционарско друштво  </t>
  </si>
  <si>
    <t xml:space="preserve">ЗАВИСНО ПРЕДУЗЕЋЕ :  </t>
  </si>
  <si>
    <t xml:space="preserve">-Пословно име:Предузеће за трговину и услуге “ЛЕПЕНКА ПЛУС”Д.О.О                                                                                                    </t>
  </si>
  <si>
    <t xml:space="preserve">-Адреса:Коче Колара бр 1 Нови Кнежевац     </t>
  </si>
  <si>
    <t xml:space="preserve">-Матични број:20118270       </t>
  </si>
  <si>
    <t xml:space="preserve">Делатност:   50100 Продаја моторних возила  </t>
  </si>
  <si>
    <t xml:space="preserve">-Облик организовања: Друштво са ограниченом одговорношћу  </t>
  </si>
  <si>
    <t xml:space="preserve">-Пословно име: Предузеће за сакупљање и примарну прераду индустриских отпадака,трговину и услуге  </t>
  </si>
  <si>
    <r>
      <t xml:space="preserve"> “</t>
    </r>
    <r>
      <rPr>
        <sz val="7"/>
        <rFont val="Arial"/>
        <family val="2"/>
      </rPr>
      <t xml:space="preserve">ПАПИР СЕРВИС ПЛУС” ДОО.    </t>
    </r>
  </si>
  <si>
    <t xml:space="preserve">-Матични број:20283505  </t>
  </si>
  <si>
    <t>Директор</t>
  </si>
  <si>
    <t>дипл.инг. Александар Ивошевић</t>
  </si>
  <si>
    <t>ИЗВОД ИЗ ФИНАНСИЈСКИХ ИЗВЕШТАЈА ЗА 2007. ГОДИНУ</t>
  </si>
  <si>
    <t>БИЛАНС СТАЊА (у 000 дин)</t>
  </si>
  <si>
    <t>ИЗВЕШТАЈ О ТОКОВИМА ГОТОВИНЕ ( у 000 дин)</t>
  </si>
  <si>
    <t>БИЛАНС УСПЕХА  (у 000 дин)</t>
  </si>
  <si>
    <t xml:space="preserve">ИЗВЕШТАЈ О ПРОМЕНАМА НА КАПИТАЛУ (у 000 дин) </t>
  </si>
  <si>
    <r>
      <t xml:space="preserve">   </t>
    </r>
    <r>
      <rPr>
        <b/>
        <sz val="7"/>
        <rFont val="Arial"/>
        <family val="2"/>
      </rPr>
      <t>Нисмо се уверили у истинитост и објективност исказаног стања потраживања у Билансу стања на дан 31 . децембра  2007 године у укупном износу од дин 333.686 хиљада , јер није утврђена и исказана исправка вредности потраживанја од купаца у земљи пријављених у стечај у износу од Дин . 429 хиљада , услад чега су потраживања од купаца прецењена и резултат текућег периода на дан 31 децембра 2007 . године такође прецењен за тај износ .                                                                                                                                                                                                                                                                   По  нашем мишљењу ,осим за ефекте изнетог у претходном пасусу горе ,финансијски извештаји истинито  и објективно, по материјално значајним аспектима,приказују финансијско  стање ХОЛДИНГ КОМПАНИЈЕ “ЛЕПЕНКА” АД на дан 31 децембра 2007 године .резултат њеног пословања и токове готовине за годину која се завршава на тај дан , у складу са рачуноводственим прописима, важећим  у Републици Србији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</si>
</sst>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0">
    <font>
      <sz val="10"/>
      <name val="Arial"/>
      <family val="2"/>
    </font>
    <font>
      <sz val="7"/>
      <name val="Arial"/>
      <family val="2"/>
    </font>
    <font>
      <sz val="8"/>
      <name val="Arial Unicode MS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 Unicode MS"/>
      <family val="2"/>
    </font>
    <font>
      <sz val="7"/>
      <color indexed="48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6" fontId="1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vertical="center" wrapText="1"/>
    </xf>
    <xf numFmtId="166" fontId="1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/>
    </xf>
    <xf numFmtId="164" fontId="3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right" vertical="center"/>
    </xf>
    <xf numFmtId="164" fontId="1" fillId="0" borderId="2" xfId="0" applyFont="1" applyFill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right" vertical="center"/>
    </xf>
    <xf numFmtId="164" fontId="1" fillId="0" borderId="4" xfId="0" applyFont="1" applyBorder="1" applyAlignment="1">
      <alignment horizontal="center"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 wrapText="1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horizontal="center" vertical="top"/>
    </xf>
    <xf numFmtId="164" fontId="1" fillId="0" borderId="9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0" xfId="0" applyFont="1" applyBorder="1" applyAlignment="1">
      <alignment horizontal="center" vertical="top" wrapText="1"/>
    </xf>
    <xf numFmtId="164" fontId="1" fillId="0" borderId="9" xfId="0" applyFont="1" applyBorder="1" applyAlignment="1">
      <alignment horizontal="center" vertical="top"/>
    </xf>
    <xf numFmtId="164" fontId="1" fillId="0" borderId="10" xfId="0" applyFont="1" applyBorder="1" applyAlignment="1">
      <alignment horizontal="center" vertical="top"/>
    </xf>
    <xf numFmtId="164" fontId="1" fillId="0" borderId="2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justify" vertical="center" wrapText="1"/>
    </xf>
    <xf numFmtId="165" fontId="3" fillId="0" borderId="0" xfId="0" applyNumberFormat="1" applyFont="1" applyBorder="1" applyAlignment="1">
      <alignment horizontal="justify" vertical="center" wrapText="1"/>
    </xf>
    <xf numFmtId="165" fontId="3" fillId="0" borderId="0" xfId="0" applyNumberFormat="1" applyFont="1" applyBorder="1" applyAlignment="1">
      <alignment horizontal="left" wrapText="1"/>
    </xf>
    <xf numFmtId="164" fontId="3" fillId="0" borderId="0" xfId="0" applyFont="1" applyBorder="1" applyAlignment="1">
      <alignment horizontal="left" wrapText="1"/>
    </xf>
    <xf numFmtId="165" fontId="8" fillId="0" borderId="0" xfId="0" applyNumberFormat="1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5" fontId="1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Alignment="1">
      <alignment horizontal="right" vertical="center"/>
    </xf>
    <xf numFmtId="164" fontId="4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9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top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Alignment="1">
      <alignment horizontal="right" vertical="center"/>
    </xf>
    <xf numFmtId="164" fontId="8" fillId="0" borderId="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40">
      <selection activeCell="B81" sqref="B81"/>
    </sheetView>
  </sheetViews>
  <sheetFormatPr defaultColWidth="9.140625" defaultRowHeight="12.75"/>
  <cols>
    <col min="1" max="1" width="1.421875" style="0" customWidth="1"/>
    <col min="2" max="2" width="11.8515625" style="0" customWidth="1"/>
    <col min="3" max="3" width="9.00390625" style="0" customWidth="1"/>
    <col min="4" max="5" width="7.57421875" style="0" customWidth="1"/>
    <col min="6" max="6" width="6.8515625" style="0" customWidth="1"/>
    <col min="7" max="8" width="9.00390625" style="0" customWidth="1"/>
    <col min="9" max="9" width="5.8515625" style="0" customWidth="1"/>
    <col min="10" max="10" width="7.140625" style="0" customWidth="1"/>
    <col min="11" max="16384" width="9.00390625" style="0" customWidth="1"/>
  </cols>
  <sheetData>
    <row r="1" spans="2:11" s="1" customFormat="1" ht="41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9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s="1" customFormat="1" ht="9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10:11" s="1" customFormat="1" ht="7.5" customHeight="1">
      <c r="J4" s="5"/>
      <c r="K4" s="5"/>
    </row>
    <row r="5" spans="2:11" s="1" customFormat="1" ht="9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s="1" customFormat="1" ht="9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9" t="s">
        <v>7</v>
      </c>
      <c r="K6" s="9"/>
    </row>
    <row r="7" spans="2:11" s="1" customFormat="1" ht="9">
      <c r="B7" s="7" t="s">
        <v>8</v>
      </c>
      <c r="C7" s="7"/>
      <c r="D7" s="8" t="s">
        <v>9</v>
      </c>
      <c r="E7" s="8"/>
      <c r="F7" s="8"/>
      <c r="G7" s="8"/>
      <c r="H7" s="7" t="s">
        <v>10</v>
      </c>
      <c r="I7" s="7"/>
      <c r="J7" s="8">
        <v>101461827</v>
      </c>
      <c r="K7" s="8"/>
    </row>
    <row r="8" spans="2:11" s="1" customFormat="1" ht="7.5" customHeight="1">
      <c r="B8" s="10"/>
      <c r="C8" s="10"/>
      <c r="D8" s="11"/>
      <c r="E8" s="11"/>
      <c r="F8" s="4"/>
      <c r="G8" s="4"/>
      <c r="H8" s="12"/>
      <c r="I8" s="12"/>
      <c r="J8" s="4"/>
      <c r="K8" s="4"/>
    </row>
    <row r="9" spans="2:11" s="1" customFormat="1" ht="9">
      <c r="B9" s="13" t="s">
        <v>11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s="1" customFormat="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s="1" customFormat="1" ht="9">
      <c r="B11" s="15" t="s">
        <v>12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s="1" customFormat="1" ht="9">
      <c r="B12" s="16" t="s">
        <v>13</v>
      </c>
      <c r="C12" s="16"/>
      <c r="D12" s="16"/>
      <c r="E12" s="17">
        <v>2006</v>
      </c>
      <c r="F12" s="17">
        <v>2007</v>
      </c>
      <c r="G12" s="16" t="s">
        <v>14</v>
      </c>
      <c r="H12" s="16"/>
      <c r="I12" s="16"/>
      <c r="J12" s="17">
        <v>2006</v>
      </c>
      <c r="K12" s="17">
        <v>2007</v>
      </c>
    </row>
    <row r="13" spans="2:11" s="1" customFormat="1" ht="9">
      <c r="B13" s="18" t="s">
        <v>15</v>
      </c>
      <c r="C13" s="18"/>
      <c r="D13" s="18"/>
      <c r="E13" s="19">
        <f>E14+E15+E16+E17+E19</f>
        <v>499122</v>
      </c>
      <c r="F13" s="19">
        <f>F14+F15+F16+F17+F19</f>
        <v>824529</v>
      </c>
      <c r="G13" s="18" t="s">
        <v>16</v>
      </c>
      <c r="H13" s="18"/>
      <c r="I13" s="18"/>
      <c r="J13" s="20">
        <f>J14+J15+J16+J17+J18-J19+J20</f>
        <v>513344</v>
      </c>
      <c r="K13" s="20">
        <f>K14+K15+K16+K17+K18-K19+K20</f>
        <v>515594</v>
      </c>
    </row>
    <row r="14" spans="2:11" s="1" customFormat="1" ht="9">
      <c r="B14" s="21" t="s">
        <v>17</v>
      </c>
      <c r="C14" s="21"/>
      <c r="D14" s="21"/>
      <c r="E14" s="19">
        <v>0</v>
      </c>
      <c r="F14" s="19"/>
      <c r="G14" s="22" t="s">
        <v>18</v>
      </c>
      <c r="H14" s="22"/>
      <c r="I14" s="22"/>
      <c r="J14" s="20">
        <v>417502</v>
      </c>
      <c r="K14" s="20">
        <v>417502</v>
      </c>
    </row>
    <row r="15" spans="2:11" s="1" customFormat="1" ht="9">
      <c r="B15" s="22" t="s">
        <v>19</v>
      </c>
      <c r="C15" s="22"/>
      <c r="D15" s="22"/>
      <c r="E15" s="19"/>
      <c r="F15" s="19"/>
      <c r="G15" s="21" t="s">
        <v>20</v>
      </c>
      <c r="H15" s="21"/>
      <c r="I15" s="21"/>
      <c r="J15" s="20"/>
      <c r="K15" s="20"/>
    </row>
    <row r="16" spans="2:11" s="1" customFormat="1" ht="9">
      <c r="B16" s="21" t="s">
        <v>21</v>
      </c>
      <c r="C16" s="21"/>
      <c r="D16" s="21"/>
      <c r="E16" s="19"/>
      <c r="F16" s="19"/>
      <c r="G16" s="21" t="s">
        <v>22</v>
      </c>
      <c r="H16" s="21"/>
      <c r="I16" s="21"/>
      <c r="J16" s="20">
        <v>4490</v>
      </c>
      <c r="K16" s="20">
        <v>4490</v>
      </c>
    </row>
    <row r="17" spans="2:11" s="1" customFormat="1" ht="9">
      <c r="B17" s="23" t="s">
        <v>23</v>
      </c>
      <c r="C17" s="23"/>
      <c r="D17" s="23"/>
      <c r="E17" s="24">
        <v>483276</v>
      </c>
      <c r="F17" s="24">
        <v>807637</v>
      </c>
      <c r="G17" s="21" t="s">
        <v>24</v>
      </c>
      <c r="H17" s="21"/>
      <c r="I17" s="21"/>
      <c r="J17" s="20">
        <v>23345</v>
      </c>
      <c r="K17" s="20">
        <v>3787</v>
      </c>
    </row>
    <row r="18" spans="2:11" s="1" customFormat="1" ht="9">
      <c r="B18" s="23"/>
      <c r="C18" s="23"/>
      <c r="D18" s="23"/>
      <c r="E18" s="24"/>
      <c r="F18" s="24"/>
      <c r="G18" s="21" t="s">
        <v>25</v>
      </c>
      <c r="H18" s="21"/>
      <c r="I18" s="21"/>
      <c r="J18" s="20">
        <v>68007</v>
      </c>
      <c r="K18" s="20">
        <v>89815</v>
      </c>
    </row>
    <row r="19" spans="2:11" s="1" customFormat="1" ht="9">
      <c r="B19" s="21" t="s">
        <v>26</v>
      </c>
      <c r="C19" s="21"/>
      <c r="D19" s="21"/>
      <c r="E19" s="19">
        <v>15846</v>
      </c>
      <c r="F19" s="19">
        <v>16892</v>
      </c>
      <c r="G19" s="21" t="s">
        <v>27</v>
      </c>
      <c r="H19" s="21"/>
      <c r="I19" s="21"/>
      <c r="J19" s="20"/>
      <c r="K19" s="20"/>
    </row>
    <row r="20" spans="2:11" s="1" customFormat="1" ht="9">
      <c r="B20" s="18" t="s">
        <v>28</v>
      </c>
      <c r="C20" s="18"/>
      <c r="D20" s="18"/>
      <c r="E20" s="19">
        <f>E21+E22+E23+E24</f>
        <v>519069</v>
      </c>
      <c r="F20" s="19">
        <f>F21+F22+F23+F24</f>
        <v>545500</v>
      </c>
      <c r="G20" s="21" t="s">
        <v>29</v>
      </c>
      <c r="H20" s="21"/>
      <c r="I20" s="21"/>
      <c r="J20" s="20"/>
      <c r="K20" s="20"/>
    </row>
    <row r="21" spans="2:11" s="1" customFormat="1" ht="9.75" customHeight="1">
      <c r="B21" s="21" t="s">
        <v>30</v>
      </c>
      <c r="C21" s="21"/>
      <c r="D21" s="21"/>
      <c r="E21" s="19">
        <v>142813</v>
      </c>
      <c r="F21" s="19">
        <v>130289</v>
      </c>
      <c r="G21" s="25" t="s">
        <v>31</v>
      </c>
      <c r="H21" s="25"/>
      <c r="I21" s="25"/>
      <c r="J21" s="24">
        <f>+J24+J25+J26</f>
        <v>504847</v>
      </c>
      <c r="K21" s="24">
        <f>K23+K24+K25+K26</f>
        <v>854435</v>
      </c>
    </row>
    <row r="22" spans="2:11" s="1" customFormat="1" ht="17.25" customHeight="1">
      <c r="B22" s="26" t="s">
        <v>32</v>
      </c>
      <c r="C22" s="26"/>
      <c r="D22" s="26"/>
      <c r="E22" s="19"/>
      <c r="F22" s="19"/>
      <c r="G22" s="25"/>
      <c r="H22" s="25"/>
      <c r="I22" s="25"/>
      <c r="J22" s="24"/>
      <c r="K22" s="24"/>
    </row>
    <row r="23" spans="2:11" s="1" customFormat="1" ht="9">
      <c r="B23" s="21" t="s">
        <v>33</v>
      </c>
      <c r="C23" s="21"/>
      <c r="D23" s="21"/>
      <c r="E23" s="19">
        <v>376256</v>
      </c>
      <c r="F23" s="19">
        <v>415211</v>
      </c>
      <c r="G23" s="21" t="s">
        <v>34</v>
      </c>
      <c r="H23" s="21"/>
      <c r="I23" s="21"/>
      <c r="J23" s="20"/>
      <c r="K23" s="20"/>
    </row>
    <row r="24" spans="2:11" s="1" customFormat="1" ht="9">
      <c r="B24" s="21" t="s">
        <v>35</v>
      </c>
      <c r="C24" s="21"/>
      <c r="D24" s="21"/>
      <c r="E24" s="19"/>
      <c r="F24" s="19"/>
      <c r="G24" s="21" t="s">
        <v>36</v>
      </c>
      <c r="H24" s="21"/>
      <c r="I24" s="21"/>
      <c r="J24" s="20">
        <v>90823</v>
      </c>
      <c r="K24" s="20">
        <v>366913</v>
      </c>
    </row>
    <row r="25" spans="2:11" s="1" customFormat="1" ht="9">
      <c r="B25" s="18" t="s">
        <v>37</v>
      </c>
      <c r="C25" s="18"/>
      <c r="D25" s="18"/>
      <c r="E25" s="19">
        <f>E13+E20</f>
        <v>1018191</v>
      </c>
      <c r="F25" s="19">
        <f>F13+F20</f>
        <v>1370029</v>
      </c>
      <c r="G25" s="21" t="s">
        <v>38</v>
      </c>
      <c r="H25" s="21"/>
      <c r="I25" s="21"/>
      <c r="J25" s="20">
        <v>414024</v>
      </c>
      <c r="K25" s="20">
        <v>487522</v>
      </c>
    </row>
    <row r="26" spans="2:11" s="1" customFormat="1" ht="9">
      <c r="B26" s="18" t="s">
        <v>39</v>
      </c>
      <c r="C26" s="18"/>
      <c r="D26" s="18"/>
      <c r="E26" s="19"/>
      <c r="F26" s="19"/>
      <c r="G26" s="21" t="s">
        <v>40</v>
      </c>
      <c r="H26" s="21"/>
      <c r="I26" s="21"/>
      <c r="J26" s="20"/>
      <c r="K26" s="20"/>
    </row>
    <row r="27" spans="2:11" s="1" customFormat="1" ht="9">
      <c r="B27" s="18" t="s">
        <v>41</v>
      </c>
      <c r="C27" s="18"/>
      <c r="D27" s="18"/>
      <c r="E27" s="19">
        <f>E25+E26</f>
        <v>1018191</v>
      </c>
      <c r="F27" s="19">
        <f>F25+F26</f>
        <v>1370029</v>
      </c>
      <c r="G27" s="27" t="s">
        <v>42</v>
      </c>
      <c r="H27" s="27"/>
      <c r="I27" s="27"/>
      <c r="J27" s="24">
        <f>J13+J21</f>
        <v>1018191</v>
      </c>
      <c r="K27" s="24">
        <f>K13+K21</f>
        <v>1370029</v>
      </c>
    </row>
    <row r="28" spans="2:11" s="1" customFormat="1" ht="9">
      <c r="B28" s="18" t="s">
        <v>43</v>
      </c>
      <c r="C28" s="18"/>
      <c r="D28" s="18"/>
      <c r="E28" s="19">
        <v>70069</v>
      </c>
      <c r="F28" s="19">
        <v>44785</v>
      </c>
      <c r="G28" s="27"/>
      <c r="H28" s="27"/>
      <c r="I28" s="27"/>
      <c r="J28" s="24"/>
      <c r="K28" s="24"/>
    </row>
    <row r="29" spans="7:11" s="1" customFormat="1" ht="9">
      <c r="G29" s="28" t="s">
        <v>44</v>
      </c>
      <c r="H29" s="28"/>
      <c r="I29" s="28"/>
      <c r="J29" s="29">
        <v>70069</v>
      </c>
      <c r="K29" s="29">
        <v>44785</v>
      </c>
    </row>
    <row r="30" s="1" customFormat="1" ht="7.5" customHeight="1"/>
    <row r="31" spans="2:11" s="1" customFormat="1" ht="9">
      <c r="B31" s="30" t="s">
        <v>45</v>
      </c>
      <c r="C31" s="30"/>
      <c r="D31" s="30"/>
      <c r="E31" s="30"/>
      <c r="F31" s="30"/>
      <c r="G31" s="3" t="s">
        <v>46</v>
      </c>
      <c r="H31" s="3"/>
      <c r="I31" s="3"/>
      <c r="J31" s="3"/>
      <c r="K31" s="3"/>
    </row>
    <row r="32" spans="2:11" s="1" customFormat="1" ht="9">
      <c r="B32" s="30"/>
      <c r="C32" s="30"/>
      <c r="D32" s="30"/>
      <c r="E32" s="30"/>
      <c r="F32" s="30"/>
      <c r="G32" s="3"/>
      <c r="H32" s="3"/>
      <c r="I32" s="3"/>
      <c r="J32" s="3"/>
      <c r="K32" s="3"/>
    </row>
    <row r="33" spans="2:11" s="1" customFormat="1" ht="12.75" customHeight="1">
      <c r="B33" s="31" t="s">
        <v>47</v>
      </c>
      <c r="C33" s="31"/>
      <c r="D33" s="31"/>
      <c r="E33" s="17">
        <v>2006</v>
      </c>
      <c r="F33" s="17">
        <v>2007</v>
      </c>
      <c r="G33" s="25" t="s">
        <v>48</v>
      </c>
      <c r="H33" s="25"/>
      <c r="I33" s="25"/>
      <c r="J33" s="17">
        <v>2006</v>
      </c>
      <c r="K33" s="17">
        <v>2007</v>
      </c>
    </row>
    <row r="34" spans="2:11" s="1" customFormat="1" ht="9">
      <c r="B34" s="31"/>
      <c r="C34" s="31"/>
      <c r="D34" s="31"/>
      <c r="E34" s="17"/>
      <c r="F34" s="17"/>
      <c r="G34" s="25"/>
      <c r="H34" s="25"/>
      <c r="I34" s="25"/>
      <c r="J34" s="17"/>
      <c r="K34" s="17"/>
    </row>
    <row r="35" spans="2:11" s="1" customFormat="1" ht="9">
      <c r="B35" s="31"/>
      <c r="C35" s="31"/>
      <c r="D35" s="31"/>
      <c r="E35" s="17"/>
      <c r="F35" s="17"/>
      <c r="G35" s="21" t="s">
        <v>49</v>
      </c>
      <c r="H35" s="21"/>
      <c r="I35" s="21"/>
      <c r="J35" s="20">
        <v>563644</v>
      </c>
      <c r="K35" s="20">
        <v>705106</v>
      </c>
    </row>
    <row r="36" spans="2:11" s="1" customFormat="1" ht="9">
      <c r="B36" s="21" t="s">
        <v>50</v>
      </c>
      <c r="C36" s="21"/>
      <c r="D36" s="21"/>
      <c r="E36" s="32">
        <v>804587</v>
      </c>
      <c r="F36" s="32">
        <v>827950</v>
      </c>
      <c r="G36" s="21" t="s">
        <v>51</v>
      </c>
      <c r="H36" s="21"/>
      <c r="I36" s="21"/>
      <c r="J36" s="20">
        <v>587302</v>
      </c>
      <c r="K36" s="20">
        <v>706196</v>
      </c>
    </row>
    <row r="37" spans="2:11" s="1" customFormat="1" ht="9">
      <c r="B37" s="21" t="s">
        <v>52</v>
      </c>
      <c r="C37" s="21"/>
      <c r="D37" s="21"/>
      <c r="E37" s="32">
        <v>809921</v>
      </c>
      <c r="F37" s="32">
        <v>1073552</v>
      </c>
      <c r="G37" s="21" t="s">
        <v>53</v>
      </c>
      <c r="H37" s="21"/>
      <c r="I37" s="21"/>
      <c r="J37" s="20">
        <f>J35-J36</f>
        <v>-23658</v>
      </c>
      <c r="K37" s="20">
        <f>K35-K36</f>
        <v>-1090</v>
      </c>
    </row>
    <row r="38" spans="2:11" s="1" customFormat="1" ht="9">
      <c r="B38" s="33" t="s">
        <v>54</v>
      </c>
      <c r="C38" s="33"/>
      <c r="D38" s="33"/>
      <c r="E38" s="32">
        <f>E36-E37</f>
        <v>-5334</v>
      </c>
      <c r="F38" s="32">
        <f>F36-F37</f>
        <v>-245602</v>
      </c>
      <c r="G38" s="21" t="s">
        <v>55</v>
      </c>
      <c r="H38" s="21"/>
      <c r="I38" s="21"/>
      <c r="J38" s="20">
        <v>37708</v>
      </c>
      <c r="K38" s="20">
        <v>8956</v>
      </c>
    </row>
    <row r="39" spans="2:11" s="1" customFormat="1" ht="9">
      <c r="B39" s="25" t="s">
        <v>56</v>
      </c>
      <c r="C39" s="25"/>
      <c r="D39" s="25"/>
      <c r="E39" s="32"/>
      <c r="F39" s="32"/>
      <c r="G39" s="21" t="s">
        <v>57</v>
      </c>
      <c r="H39" s="21"/>
      <c r="I39" s="21"/>
      <c r="J39" s="20">
        <v>43239</v>
      </c>
      <c r="K39" s="20">
        <v>47728</v>
      </c>
    </row>
    <row r="40" spans="2:11" s="1" customFormat="1" ht="12.75" customHeight="1">
      <c r="B40" s="25"/>
      <c r="C40" s="25"/>
      <c r="D40" s="25"/>
      <c r="E40" s="32"/>
      <c r="F40" s="32"/>
      <c r="G40" s="23" t="s">
        <v>58</v>
      </c>
      <c r="H40" s="23"/>
      <c r="I40" s="23"/>
      <c r="J40" s="20">
        <v>73841</v>
      </c>
      <c r="K40" s="20">
        <v>67196</v>
      </c>
    </row>
    <row r="41" spans="2:11" s="1" customFormat="1" ht="12" customHeight="1">
      <c r="B41" s="23" t="s">
        <v>59</v>
      </c>
      <c r="C41" s="23"/>
      <c r="D41" s="23"/>
      <c r="E41" s="32">
        <v>9728</v>
      </c>
      <c r="F41" s="32">
        <v>31603</v>
      </c>
      <c r="G41" s="23" t="s">
        <v>60</v>
      </c>
      <c r="H41" s="23"/>
      <c r="I41" s="23"/>
      <c r="J41" s="20">
        <v>44796</v>
      </c>
      <c r="K41" s="20">
        <v>24012</v>
      </c>
    </row>
    <row r="42" spans="2:11" s="1" customFormat="1" ht="18.75" customHeight="1">
      <c r="B42" s="23" t="s">
        <v>61</v>
      </c>
      <c r="C42" s="23"/>
      <c r="D42" s="23"/>
      <c r="E42" s="32">
        <v>29307</v>
      </c>
      <c r="F42" s="32">
        <v>96421</v>
      </c>
      <c r="G42" s="23" t="s">
        <v>62</v>
      </c>
      <c r="H42" s="23"/>
      <c r="I42" s="23"/>
      <c r="J42" s="34">
        <f>J37+J38-J39+J40-J41</f>
        <v>-144</v>
      </c>
      <c r="K42" s="34">
        <f>K37+K38-K39+K40-K41</f>
        <v>3322</v>
      </c>
    </row>
    <row r="43" spans="2:11" s="1" customFormat="1" ht="18.75" customHeight="1">
      <c r="B43" s="21" t="s">
        <v>54</v>
      </c>
      <c r="C43" s="21"/>
      <c r="D43" s="21"/>
      <c r="E43" s="32">
        <f>E41-E42</f>
        <v>-19579</v>
      </c>
      <c r="F43" s="32">
        <f>F41-F42</f>
        <v>-64818</v>
      </c>
      <c r="G43" s="26" t="s">
        <v>63</v>
      </c>
      <c r="H43" s="26"/>
      <c r="I43" s="26"/>
      <c r="J43" s="34"/>
      <c r="K43" s="34"/>
    </row>
    <row r="44" spans="2:11" s="1" customFormat="1" ht="9" customHeight="1">
      <c r="B44" s="25" t="s">
        <v>64</v>
      </c>
      <c r="C44" s="25"/>
      <c r="D44" s="25"/>
      <c r="E44" s="32"/>
      <c r="F44" s="32"/>
      <c r="G44" s="25" t="s">
        <v>65</v>
      </c>
      <c r="H44" s="25"/>
      <c r="I44" s="25"/>
      <c r="J44" s="20">
        <f>J42</f>
        <v>-144</v>
      </c>
      <c r="K44" s="20">
        <f>K42</f>
        <v>3322</v>
      </c>
    </row>
    <row r="45" spans="2:11" s="1" customFormat="1" ht="16.5" customHeight="1">
      <c r="B45" s="25"/>
      <c r="C45" s="25"/>
      <c r="D45" s="25"/>
      <c r="E45" s="32"/>
      <c r="F45" s="32"/>
      <c r="G45" s="25"/>
      <c r="H45" s="25"/>
      <c r="I45" s="25"/>
      <c r="J45" s="20"/>
      <c r="K45" s="20"/>
    </row>
    <row r="46" spans="2:11" s="1" customFormat="1" ht="19.5" customHeight="1">
      <c r="B46" s="23" t="s">
        <v>66</v>
      </c>
      <c r="C46" s="23"/>
      <c r="D46" s="23"/>
      <c r="E46" s="32">
        <v>207438</v>
      </c>
      <c r="F46" s="32">
        <v>317208</v>
      </c>
      <c r="G46" s="18" t="s">
        <v>67</v>
      </c>
      <c r="H46" s="18"/>
      <c r="I46" s="18"/>
      <c r="J46" s="20">
        <v>538</v>
      </c>
      <c r="K46" s="20">
        <v>1072</v>
      </c>
    </row>
    <row r="47" spans="2:11" s="1" customFormat="1" ht="18" customHeight="1">
      <c r="B47" s="23" t="s">
        <v>68</v>
      </c>
      <c r="C47" s="23"/>
      <c r="D47" s="23"/>
      <c r="E47" s="32">
        <v>198146</v>
      </c>
      <c r="F47" s="32">
        <v>155</v>
      </c>
      <c r="G47" s="31" t="s">
        <v>69</v>
      </c>
      <c r="H47" s="31"/>
      <c r="I47" s="31"/>
      <c r="J47" s="20"/>
      <c r="K47" s="20"/>
    </row>
    <row r="48" spans="2:11" s="1" customFormat="1" ht="12" customHeight="1">
      <c r="B48" s="21" t="s">
        <v>54</v>
      </c>
      <c r="C48" s="21"/>
      <c r="D48" s="21"/>
      <c r="E48" s="32">
        <f>E46-E47</f>
        <v>9292</v>
      </c>
      <c r="F48" s="32">
        <f>F46-F47</f>
        <v>317053</v>
      </c>
      <c r="G48" s="27" t="s">
        <v>70</v>
      </c>
      <c r="H48" s="27"/>
      <c r="I48" s="27"/>
      <c r="J48" s="20">
        <f>J44-J46</f>
        <v>-682</v>
      </c>
      <c r="K48" s="20">
        <f>K44-K46</f>
        <v>2250</v>
      </c>
    </row>
    <row r="49" spans="2:11" s="1" customFormat="1" ht="27.75" customHeight="1">
      <c r="B49" s="27" t="s">
        <v>71</v>
      </c>
      <c r="C49" s="27"/>
      <c r="D49" s="27"/>
      <c r="E49" s="32">
        <f>E36+E41+E46</f>
        <v>1021753</v>
      </c>
      <c r="F49" s="32">
        <f>F36+F41+F46</f>
        <v>1176761</v>
      </c>
      <c r="G49" s="31" t="s">
        <v>72</v>
      </c>
      <c r="H49" s="31"/>
      <c r="I49" s="31"/>
      <c r="J49" s="20"/>
      <c r="K49" s="20">
        <v>32</v>
      </c>
    </row>
    <row r="50" spans="2:11" s="1" customFormat="1" ht="24.75" customHeight="1">
      <c r="B50" s="27" t="s">
        <v>73</v>
      </c>
      <c r="C50" s="27"/>
      <c r="D50" s="27"/>
      <c r="E50" s="32">
        <f>E37+E42+E47</f>
        <v>1037374</v>
      </c>
      <c r="F50" s="32">
        <f>F37+F42+F47</f>
        <v>1170128</v>
      </c>
      <c r="G50" s="25" t="s">
        <v>74</v>
      </c>
      <c r="H50" s="25"/>
      <c r="I50" s="25"/>
      <c r="J50" s="20"/>
      <c r="K50" s="20">
        <v>2218</v>
      </c>
    </row>
    <row r="51" spans="2:11" s="1" customFormat="1" ht="12.75" customHeight="1">
      <c r="B51" s="18" t="s">
        <v>75</v>
      </c>
      <c r="C51" s="18"/>
      <c r="D51" s="18"/>
      <c r="E51" s="32">
        <f>E49-E50</f>
        <v>-15621</v>
      </c>
      <c r="F51" s="32">
        <f>F49-F50</f>
        <v>6633</v>
      </c>
      <c r="G51" s="18" t="s">
        <v>76</v>
      </c>
      <c r="H51" s="18"/>
      <c r="I51" s="18"/>
      <c r="J51" s="20"/>
      <c r="K51" s="20"/>
    </row>
    <row r="52" spans="2:11" s="1" customFormat="1" ht="10.5" customHeight="1">
      <c r="B52" s="25" t="s">
        <v>77</v>
      </c>
      <c r="C52" s="25"/>
      <c r="D52" s="25"/>
      <c r="E52" s="32">
        <v>1428</v>
      </c>
      <c r="F52" s="32">
        <v>2137</v>
      </c>
      <c r="G52" s="18" t="s">
        <v>78</v>
      </c>
      <c r="H52" s="18"/>
      <c r="I52" s="18"/>
      <c r="J52" s="20"/>
      <c r="K52" s="20"/>
    </row>
    <row r="53" spans="2:11" s="1" customFormat="1" ht="17.25" customHeight="1">
      <c r="B53" s="25"/>
      <c r="C53" s="25"/>
      <c r="D53" s="25"/>
      <c r="E53" s="32"/>
      <c r="F53" s="32"/>
      <c r="G53" s="25" t="s">
        <v>79</v>
      </c>
      <c r="H53" s="25"/>
      <c r="I53" s="25"/>
      <c r="J53" s="20"/>
      <c r="K53" s="20"/>
    </row>
    <row r="54" spans="2:11" s="1" customFormat="1" ht="16.5" customHeight="1">
      <c r="B54" s="25" t="s">
        <v>80</v>
      </c>
      <c r="C54" s="25"/>
      <c r="D54" s="25"/>
      <c r="E54" s="32">
        <v>16330</v>
      </c>
      <c r="F54" s="32">
        <v>-7354</v>
      </c>
      <c r="G54" s="35"/>
      <c r="H54" s="35"/>
      <c r="I54" s="35"/>
      <c r="J54" s="36"/>
      <c r="K54" s="36"/>
    </row>
    <row r="55" spans="2:6" s="1" customFormat="1" ht="12.75" customHeight="1">
      <c r="B55" s="25"/>
      <c r="C55" s="25"/>
      <c r="D55" s="25"/>
      <c r="E55" s="32"/>
      <c r="F55" s="32"/>
    </row>
    <row r="56" spans="2:6" s="1" customFormat="1" ht="9">
      <c r="B56" s="25" t="s">
        <v>81</v>
      </c>
      <c r="C56" s="25"/>
      <c r="D56" s="25"/>
      <c r="E56" s="32">
        <f>E51+E52+E54</f>
        <v>2137</v>
      </c>
      <c r="F56" s="32">
        <f>F51+F52+F54</f>
        <v>1416</v>
      </c>
    </row>
    <row r="57" spans="2:6" s="1" customFormat="1" ht="7.5" customHeight="1">
      <c r="B57" s="25"/>
      <c r="C57" s="25"/>
      <c r="D57" s="25"/>
      <c r="E57" s="32"/>
      <c r="F57" s="32"/>
    </row>
    <row r="58" spans="2:6" s="1" customFormat="1" ht="7.5" customHeight="1">
      <c r="B58" s="35"/>
      <c r="C58" s="35"/>
      <c r="D58" s="35"/>
      <c r="E58" s="37"/>
      <c r="F58" s="37"/>
    </row>
    <row r="59" spans="2:6" s="1" customFormat="1" ht="7.5" customHeight="1">
      <c r="B59" s="35"/>
      <c r="C59" s="35"/>
      <c r="D59" s="35"/>
      <c r="E59" s="37"/>
      <c r="F59" s="37"/>
    </row>
    <row r="60" spans="2:6" s="1" customFormat="1" ht="7.5" customHeight="1">
      <c r="B60" s="35"/>
      <c r="C60" s="35"/>
      <c r="D60" s="35"/>
      <c r="E60" s="37"/>
      <c r="F60" s="37"/>
    </row>
    <row r="61" spans="2:6" s="1" customFormat="1" ht="7.5" customHeight="1">
      <c r="B61" s="35"/>
      <c r="C61" s="35"/>
      <c r="D61" s="35"/>
      <c r="E61" s="37"/>
      <c r="F61" s="37"/>
    </row>
    <row r="62" s="1" customFormat="1" ht="14.25" customHeight="1"/>
    <row r="63" spans="1:11" s="1" customFormat="1" ht="9">
      <c r="A63" s="15" t="s">
        <v>82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="1" customFormat="1" ht="7.5" customHeight="1"/>
    <row r="65" spans="2:11" s="1" customFormat="1" ht="12" customHeight="1">
      <c r="B65" s="38"/>
      <c r="C65" s="39"/>
      <c r="D65" s="40">
        <v>2006</v>
      </c>
      <c r="E65" s="40"/>
      <c r="F65" s="40"/>
      <c r="G65" s="40"/>
      <c r="H65" s="40">
        <v>2007</v>
      </c>
      <c r="I65" s="40"/>
      <c r="J65" s="40"/>
      <c r="K65" s="40"/>
    </row>
    <row r="66" spans="2:11" s="1" customFormat="1" ht="27.75" customHeight="1">
      <c r="B66" s="41"/>
      <c r="C66" s="42"/>
      <c r="D66" s="43"/>
      <c r="E66" s="44"/>
      <c r="F66" s="44"/>
      <c r="G66" s="45"/>
      <c r="H66" s="43"/>
      <c r="I66" s="44"/>
      <c r="J66" s="44"/>
      <c r="K66" s="45"/>
    </row>
    <row r="67" spans="2:11" s="1" customFormat="1" ht="27.75" customHeight="1">
      <c r="B67" s="46"/>
      <c r="C67" s="47"/>
      <c r="D67" s="48" t="s">
        <v>83</v>
      </c>
      <c r="E67" s="48" t="s">
        <v>84</v>
      </c>
      <c r="F67" s="48" t="s">
        <v>85</v>
      </c>
      <c r="G67" s="48" t="s">
        <v>86</v>
      </c>
      <c r="H67" s="48" t="s">
        <v>83</v>
      </c>
      <c r="I67" s="48" t="s">
        <v>84</v>
      </c>
      <c r="J67" s="48" t="s">
        <v>85</v>
      </c>
      <c r="K67" s="48" t="s">
        <v>86</v>
      </c>
    </row>
    <row r="68" spans="2:11" s="1" customFormat="1" ht="21.75" customHeight="1">
      <c r="B68" s="49" t="s">
        <v>87</v>
      </c>
      <c r="C68" s="50"/>
      <c r="D68" s="51">
        <v>399418</v>
      </c>
      <c r="E68" s="50"/>
      <c r="F68" s="50"/>
      <c r="G68" s="50">
        <f>D68+E68-F68</f>
        <v>399418</v>
      </c>
      <c r="H68" s="50">
        <v>399418</v>
      </c>
      <c r="I68" s="50"/>
      <c r="J68" s="50"/>
      <c r="K68" s="50">
        <f>H68+I68-J68</f>
        <v>399418</v>
      </c>
    </row>
    <row r="69" spans="2:11" s="1" customFormat="1" ht="21.75" customHeight="1">
      <c r="B69" s="49" t="s">
        <v>88</v>
      </c>
      <c r="C69" s="50"/>
      <c r="D69" s="51">
        <v>18084</v>
      </c>
      <c r="E69" s="50"/>
      <c r="F69" s="50"/>
      <c r="G69" s="50">
        <f>D69+E69-F69</f>
        <v>18084</v>
      </c>
      <c r="H69" s="50">
        <v>18084</v>
      </c>
      <c r="I69" s="50"/>
      <c r="J69" s="50"/>
      <c r="K69" s="50">
        <f>H69+I69-J69</f>
        <v>18084</v>
      </c>
    </row>
    <row r="70" spans="2:11" s="1" customFormat="1" ht="30" customHeight="1">
      <c r="B70" s="49" t="s">
        <v>89</v>
      </c>
      <c r="C70" s="50"/>
      <c r="D70" s="52">
        <v>83</v>
      </c>
      <c r="E70" s="53"/>
      <c r="F70" s="53">
        <v>83</v>
      </c>
      <c r="G70" s="50">
        <f>D70+E70-F70</f>
        <v>0</v>
      </c>
      <c r="H70" s="53"/>
      <c r="I70" s="53"/>
      <c r="J70" s="53"/>
      <c r="K70" s="50"/>
    </row>
    <row r="71" spans="2:11" s="1" customFormat="1" ht="21.75" customHeight="1">
      <c r="B71" s="49" t="s">
        <v>90</v>
      </c>
      <c r="C71" s="50"/>
      <c r="D71" s="52"/>
      <c r="E71" s="53"/>
      <c r="F71" s="53"/>
      <c r="G71" s="50"/>
      <c r="H71" s="53"/>
      <c r="I71" s="53"/>
      <c r="J71" s="53"/>
      <c r="K71" s="50"/>
    </row>
    <row r="72" spans="2:11" s="1" customFormat="1" ht="21.75" customHeight="1">
      <c r="B72" s="49" t="s">
        <v>91</v>
      </c>
      <c r="C72" s="50"/>
      <c r="D72" s="52">
        <v>4422</v>
      </c>
      <c r="E72" s="53">
        <v>68</v>
      </c>
      <c r="F72" s="53"/>
      <c r="G72" s="50">
        <f>D72+E72-F72</f>
        <v>4490</v>
      </c>
      <c r="H72" s="53">
        <v>4490</v>
      </c>
      <c r="I72" s="53">
        <v>0</v>
      </c>
      <c r="J72" s="53"/>
      <c r="K72" s="50">
        <f>H72+I72-J72</f>
        <v>4490</v>
      </c>
    </row>
    <row r="73" spans="2:11" s="1" customFormat="1" ht="21.75" customHeight="1">
      <c r="B73" s="49" t="s">
        <v>92</v>
      </c>
      <c r="C73" s="50"/>
      <c r="D73" s="52">
        <v>23345</v>
      </c>
      <c r="E73" s="53">
        <v>0</v>
      </c>
      <c r="F73" s="53"/>
      <c r="G73" s="50">
        <f>D73+E73-F73</f>
        <v>23345</v>
      </c>
      <c r="H73" s="53">
        <v>23345</v>
      </c>
      <c r="I73" s="53"/>
      <c r="J73" s="53">
        <v>19558</v>
      </c>
      <c r="K73" s="50">
        <f>H73+I73-J73</f>
        <v>3787</v>
      </c>
    </row>
    <row r="74" spans="2:11" s="1" customFormat="1" ht="21.75" customHeight="1">
      <c r="B74" s="49" t="s">
        <v>93</v>
      </c>
      <c r="C74" s="50"/>
      <c r="D74" s="52">
        <v>68757</v>
      </c>
      <c r="E74" s="53"/>
      <c r="F74" s="53">
        <v>750</v>
      </c>
      <c r="G74" s="50">
        <f>D74+E74-F74</f>
        <v>68007</v>
      </c>
      <c r="H74" s="53">
        <v>68007</v>
      </c>
      <c r="I74" s="53">
        <v>21808</v>
      </c>
      <c r="J74" s="53"/>
      <c r="K74" s="50">
        <f>H74+I74-J74</f>
        <v>89815</v>
      </c>
    </row>
    <row r="75" spans="2:11" s="1" customFormat="1" ht="21.75" customHeight="1">
      <c r="B75" s="49" t="s">
        <v>94</v>
      </c>
      <c r="C75" s="50"/>
      <c r="D75" s="52"/>
      <c r="E75" s="53"/>
      <c r="F75" s="53"/>
      <c r="G75" s="50"/>
      <c r="H75" s="53"/>
      <c r="I75" s="53"/>
      <c r="J75" s="53"/>
      <c r="K75" s="50"/>
    </row>
    <row r="76" spans="2:11" s="1" customFormat="1" ht="21.75" customHeight="1">
      <c r="B76" s="49" t="s">
        <v>95</v>
      </c>
      <c r="C76" s="50"/>
      <c r="D76" s="52"/>
      <c r="E76" s="53"/>
      <c r="F76" s="53"/>
      <c r="G76" s="50"/>
      <c r="H76" s="53"/>
      <c r="I76" s="53"/>
      <c r="J76" s="53"/>
      <c r="K76" s="50"/>
    </row>
    <row r="77" spans="2:11" s="1" customFormat="1" ht="21.75" customHeight="1">
      <c r="B77" s="49" t="s">
        <v>96</v>
      </c>
      <c r="C77" s="50"/>
      <c r="D77" s="52">
        <f>D68+D69+D70+D71+D72+D73+D74-D75+D76</f>
        <v>514109</v>
      </c>
      <c r="E77" s="52">
        <f>E68+E69+E70+E71+E72+E73+E74-E75+E76</f>
        <v>68</v>
      </c>
      <c r="F77" s="52">
        <f>F68+F69+F70+F71+F72+F73+F74-F75+F76</f>
        <v>833</v>
      </c>
      <c r="G77" s="52">
        <f>G68+G69+G70+G71+G72+G73+G74-G75+G76</f>
        <v>513344</v>
      </c>
      <c r="H77" s="52">
        <f>H68+H69+H70+H71+H72+H73+H74-H75+H76</f>
        <v>513344</v>
      </c>
      <c r="I77" s="52">
        <f>I68+I69+I70+I71+I72+I73+I74-I75+I76</f>
        <v>21808</v>
      </c>
      <c r="J77" s="52">
        <f>J68+J69+J70+J71+J72+J73+J74-J75+J76</f>
        <v>19558</v>
      </c>
      <c r="K77" s="52">
        <f>K68+K69+K70+K71+K72+K73+K74-K75+K76</f>
        <v>515594</v>
      </c>
    </row>
    <row r="78" spans="1:11" s="1" customFormat="1" ht="31.5" customHeight="1">
      <c r="A78" s="54"/>
      <c r="B78" s="49" t="s">
        <v>97</v>
      </c>
      <c r="C78" s="50"/>
      <c r="D78" s="52"/>
      <c r="E78" s="53"/>
      <c r="F78" s="53"/>
      <c r="G78" s="53"/>
      <c r="H78" s="53"/>
      <c r="I78" s="53"/>
      <c r="J78" s="53"/>
      <c r="K78" s="53"/>
    </row>
    <row r="79" s="1" customFormat="1" ht="7.5" customHeight="1"/>
    <row r="80" spans="2:11" s="1" customFormat="1" ht="32.25" customHeight="1">
      <c r="B80" s="55" t="s">
        <v>98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2:11" s="1" customFormat="1" ht="159.75" customHeight="1">
      <c r="B81" s="56" t="s">
        <v>99</v>
      </c>
      <c r="C81" s="56"/>
      <c r="D81" s="56"/>
      <c r="E81" s="56"/>
      <c r="F81" s="56"/>
      <c r="G81" s="56"/>
      <c r="H81" s="56"/>
      <c r="I81" s="56"/>
      <c r="J81" s="56"/>
      <c r="K81" s="56"/>
    </row>
    <row r="82" spans="2:11" s="1" customFormat="1" ht="49.5" customHeight="1">
      <c r="B82" s="57" t="s">
        <v>100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s="1" customFormat="1" ht="28.5" customHeight="1">
      <c r="B83" s="58" t="s">
        <v>101</v>
      </c>
      <c r="C83" s="58"/>
      <c r="D83" s="58"/>
      <c r="E83" s="58"/>
      <c r="F83" s="58"/>
      <c r="G83" s="58"/>
      <c r="H83" s="58"/>
      <c r="I83" s="58"/>
      <c r="J83" s="58"/>
      <c r="K83" s="58"/>
    </row>
    <row r="84" spans="2:11" s="1" customFormat="1" ht="39" customHeight="1">
      <c r="B84" s="57" t="s">
        <v>102</v>
      </c>
      <c r="C84" s="57"/>
      <c r="D84" s="57"/>
      <c r="E84" s="57"/>
      <c r="F84" s="57"/>
      <c r="G84" s="57"/>
      <c r="H84" s="57"/>
      <c r="I84" s="57"/>
      <c r="J84" s="57"/>
      <c r="K84" s="57"/>
    </row>
    <row r="85" spans="2:11" s="1" customFormat="1" ht="24.75" customHeight="1">
      <c r="B85" s="59" t="s">
        <v>103</v>
      </c>
      <c r="C85" s="59"/>
      <c r="D85" s="59"/>
      <c r="E85" s="59"/>
      <c r="F85" s="59"/>
      <c r="G85" s="59"/>
      <c r="H85" s="59"/>
      <c r="I85" s="59"/>
      <c r="J85" s="59"/>
      <c r="K85" s="59"/>
    </row>
    <row r="86" spans="2:11" s="1" customFormat="1" ht="40.5" customHeight="1">
      <c r="B86" s="60" t="s">
        <v>104</v>
      </c>
      <c r="C86" s="60"/>
      <c r="D86" s="60"/>
      <c r="E86" s="60"/>
      <c r="F86" s="60"/>
      <c r="G86" s="60"/>
      <c r="H86" s="60"/>
      <c r="I86" s="60"/>
      <c r="J86" s="60"/>
      <c r="K86" s="60"/>
    </row>
    <row r="87" spans="2:11" s="1" customFormat="1" ht="9.75" customHeight="1">
      <c r="B87" s="59" t="s">
        <v>105</v>
      </c>
      <c r="C87" s="59"/>
      <c r="D87" s="59"/>
      <c r="E87" s="59"/>
      <c r="F87" s="59"/>
      <c r="G87" s="59"/>
      <c r="H87" s="59"/>
      <c r="I87" s="59"/>
      <c r="J87" s="59"/>
      <c r="K87" s="59"/>
    </row>
    <row r="88" spans="2:11" s="1" customFormat="1" ht="7.5" customHeight="1">
      <c r="B88" s="59"/>
      <c r="C88" s="61"/>
      <c r="D88" s="61"/>
      <c r="E88" s="61"/>
      <c r="F88" s="61"/>
      <c r="G88" s="61"/>
      <c r="H88" s="61"/>
      <c r="I88" s="62"/>
      <c r="J88" s="62"/>
      <c r="K88" s="62"/>
    </row>
    <row r="89" spans="2:8" s="1" customFormat="1" ht="9">
      <c r="B89" s="63" t="s">
        <v>106</v>
      </c>
      <c r="C89" s="63"/>
      <c r="D89" s="63"/>
      <c r="E89" s="63"/>
      <c r="F89" s="63"/>
      <c r="G89" s="63"/>
      <c r="H89" s="63"/>
    </row>
    <row r="90" spans="2:8" s="1" customFormat="1" ht="12.75">
      <c r="B90" s="64" t="s">
        <v>107</v>
      </c>
      <c r="C90" s="63"/>
      <c r="D90" s="63"/>
      <c r="E90" s="63"/>
      <c r="F90" s="63"/>
      <c r="G90" s="63"/>
      <c r="H90" s="63"/>
    </row>
    <row r="91" spans="2:11" s="1" customFormat="1" ht="9">
      <c r="B91" s="63" t="s">
        <v>108</v>
      </c>
      <c r="C91" s="63"/>
      <c r="D91" s="63"/>
      <c r="E91" s="63"/>
      <c r="F91" s="65"/>
      <c r="G91" s="63"/>
      <c r="I91" s="66"/>
      <c r="J91" s="66"/>
      <c r="K91" s="66"/>
    </row>
    <row r="92" spans="2:11" s="1" customFormat="1" ht="12">
      <c r="B92" s="67" t="s">
        <v>109</v>
      </c>
      <c r="C92" s="63"/>
      <c r="D92" s="63"/>
      <c r="E92" s="63"/>
      <c r="F92" s="65"/>
      <c r="G92" s="63"/>
      <c r="I92" s="68"/>
      <c r="J92" s="68"/>
      <c r="K92" s="68"/>
    </row>
    <row r="93" s="1" customFormat="1" ht="9">
      <c r="B93" s="1" t="s">
        <v>110</v>
      </c>
    </row>
    <row r="94" s="1" customFormat="1" ht="9">
      <c r="B94" s="1" t="s">
        <v>111</v>
      </c>
    </row>
    <row r="95" s="1" customFormat="1" ht="9">
      <c r="B95" s="1" t="s">
        <v>112</v>
      </c>
    </row>
    <row r="96" s="1" customFormat="1" ht="12.75">
      <c r="B96" s="69" t="s">
        <v>113</v>
      </c>
    </row>
    <row r="97" s="1" customFormat="1" ht="9"/>
    <row r="98" s="1" customFormat="1" ht="9"/>
    <row r="99" s="1" customFormat="1" ht="9">
      <c r="B99" s="1" t="s">
        <v>114</v>
      </c>
    </row>
    <row r="100" s="1" customFormat="1" ht="9">
      <c r="B100" s="1" t="s">
        <v>115</v>
      </c>
    </row>
    <row r="101" s="1" customFormat="1" ht="12.75">
      <c r="B101" s="69" t="s">
        <v>116</v>
      </c>
    </row>
    <row r="102" s="1" customFormat="1" ht="9">
      <c r="B102" s="1" t="s">
        <v>117</v>
      </c>
    </row>
    <row r="103" s="1" customFormat="1" ht="9">
      <c r="B103" s="1" t="s">
        <v>118</v>
      </c>
    </row>
    <row r="104" s="1" customFormat="1" ht="9">
      <c r="B104" s="1" t="s">
        <v>119</v>
      </c>
    </row>
    <row r="105" s="1" customFormat="1" ht="9"/>
    <row r="106" s="1" customFormat="1" ht="9">
      <c r="B106" s="1" t="s">
        <v>120</v>
      </c>
    </row>
    <row r="107" s="1" customFormat="1" ht="9">
      <c r="B107" s="1" t="s">
        <v>121</v>
      </c>
    </row>
    <row r="108" s="1" customFormat="1" ht="9">
      <c r="B108" s="1" t="s">
        <v>122</v>
      </c>
    </row>
    <row r="109" s="1" customFormat="1" ht="9">
      <c r="B109" s="1" t="s">
        <v>123</v>
      </c>
    </row>
    <row r="110" s="1" customFormat="1" ht="9">
      <c r="B110" s="1" t="s">
        <v>124</v>
      </c>
    </row>
    <row r="111" s="1" customFormat="1" ht="9">
      <c r="B111" s="1" t="s">
        <v>125</v>
      </c>
    </row>
    <row r="112" s="1" customFormat="1" ht="9"/>
    <row r="113" s="1" customFormat="1" ht="9">
      <c r="B113" s="1" t="s">
        <v>114</v>
      </c>
    </row>
    <row r="114" s="1" customFormat="1" ht="9">
      <c r="B114" s="1" t="s">
        <v>126</v>
      </c>
    </row>
    <row r="115" s="1" customFormat="1" ht="12.75">
      <c r="B115" s="69" t="s">
        <v>127</v>
      </c>
    </row>
    <row r="116" s="1" customFormat="1" ht="12.75">
      <c r="B116" s="69" t="s">
        <v>116</v>
      </c>
    </row>
    <row r="117" s="1" customFormat="1" ht="9">
      <c r="B117" s="1" t="s">
        <v>128</v>
      </c>
    </row>
    <row r="118" s="1" customFormat="1" ht="9">
      <c r="B118" s="1" t="s">
        <v>118</v>
      </c>
    </row>
    <row r="119" s="1" customFormat="1" ht="9">
      <c r="B119" s="1" t="s">
        <v>125</v>
      </c>
    </row>
    <row r="120" s="1" customFormat="1" ht="9"/>
    <row r="121" s="1" customFormat="1" ht="9"/>
    <row r="122" s="1" customFormat="1" ht="9"/>
    <row r="123" s="1" customFormat="1" ht="9"/>
    <row r="124" s="1" customFormat="1" ht="9"/>
    <row r="125" s="1" customFormat="1" ht="9"/>
    <row r="126" spans="7:10" s="1" customFormat="1" ht="9">
      <c r="G126" s="70" t="s">
        <v>129</v>
      </c>
      <c r="H126" s="70"/>
      <c r="I126" s="70"/>
      <c r="J126" s="70"/>
    </row>
    <row r="127" spans="7:10" s="1" customFormat="1" ht="9">
      <c r="G127" s="71" t="s">
        <v>130</v>
      </c>
      <c r="H127" s="71"/>
      <c r="I127" s="71"/>
      <c r="J127" s="71"/>
    </row>
    <row r="128" s="1" customFormat="1" ht="9"/>
    <row r="129" s="1" customFormat="1" ht="9"/>
    <row r="130" s="1" customFormat="1" ht="9"/>
    <row r="131" s="1" customFormat="1" ht="9"/>
    <row r="132" s="1" customFormat="1" ht="9"/>
    <row r="133" s="1" customFormat="1" ht="9"/>
    <row r="134" s="1" customFormat="1" ht="9"/>
    <row r="135" s="1" customFormat="1" ht="9"/>
    <row r="136" s="1" customFormat="1" ht="9"/>
    <row r="137" s="1" customFormat="1" ht="9"/>
    <row r="138" s="1" customFormat="1" ht="9"/>
    <row r="139" s="1" customFormat="1" ht="9"/>
    <row r="140" s="1" customFormat="1" ht="9"/>
    <row r="141" s="1" customFormat="1" ht="9"/>
    <row r="142" s="1" customFormat="1" ht="9"/>
    <row r="143" s="1" customFormat="1" ht="9"/>
    <row r="144" s="1" customFormat="1" ht="9"/>
    <row r="145" s="1" customFormat="1" ht="9"/>
    <row r="146" s="1" customFormat="1" ht="9"/>
    <row r="147" s="1" customFormat="1" ht="9"/>
    <row r="148" s="1" customFormat="1" ht="9"/>
    <row r="149" s="1" customFormat="1" ht="9"/>
    <row r="150" s="1" customFormat="1" ht="9"/>
    <row r="151" s="1" customFormat="1" ht="9"/>
    <row r="152" s="1" customFormat="1" ht="9"/>
    <row r="153" s="1" customFormat="1" ht="9"/>
    <row r="154" s="1" customFormat="1" ht="9"/>
    <row r="155" s="1" customFormat="1" ht="9"/>
    <row r="156" s="1" customFormat="1" ht="9"/>
    <row r="157" s="1" customFormat="1" ht="9"/>
    <row r="158" s="1" customFormat="1" ht="9"/>
    <row r="159" s="1" customFormat="1" ht="9"/>
    <row r="160" s="1" customFormat="1" ht="9"/>
    <row r="161" s="1" customFormat="1" ht="9"/>
    <row r="162" s="1" customFormat="1" ht="9"/>
    <row r="163" s="1" customFormat="1" ht="9"/>
    <row r="164" s="1" customFormat="1" ht="9"/>
    <row r="165" s="1" customFormat="1" ht="9"/>
    <row r="166" s="1" customFormat="1" ht="9"/>
    <row r="167" s="1" customFormat="1" ht="9"/>
    <row r="168" s="1" customFormat="1" ht="9"/>
    <row r="169" s="1" customFormat="1" ht="9"/>
    <row r="170" s="1" customFormat="1" ht="9"/>
    <row r="171" s="1" customFormat="1" ht="9"/>
    <row r="172" s="1" customFormat="1" ht="9"/>
    <row r="173" s="1" customFormat="1" ht="9"/>
    <row r="174" s="1" customFormat="1" ht="9"/>
    <row r="175" s="1" customFormat="1" ht="9"/>
    <row r="176" s="1" customFormat="1" ht="9"/>
    <row r="177" s="1" customFormat="1" ht="9"/>
    <row r="178" s="1" customFormat="1" ht="9"/>
    <row r="179" s="1" customFormat="1" ht="9"/>
    <row r="180" s="1" customFormat="1" ht="9"/>
    <row r="181" s="1" customFormat="1" ht="9"/>
    <row r="182" s="1" customFormat="1" ht="9"/>
    <row r="183" s="1" customFormat="1" ht="9"/>
    <row r="184" s="1" customFormat="1" ht="9"/>
    <row r="185" s="1" customFormat="1" ht="9"/>
    <row r="186" s="1" customFormat="1" ht="9"/>
    <row r="187" s="1" customFormat="1" ht="9"/>
    <row r="188" s="1" customFormat="1" ht="9"/>
    <row r="189" s="1" customFormat="1" ht="9"/>
    <row r="190" s="1" customFormat="1" ht="9"/>
    <row r="191" s="1" customFormat="1" ht="9"/>
    <row r="192" s="1" customFormat="1" ht="9"/>
    <row r="193" s="1" customFormat="1" ht="9"/>
    <row r="194" s="1" customFormat="1" ht="9"/>
    <row r="195" s="1" customFormat="1" ht="9"/>
    <row r="196" s="1" customFormat="1" ht="9"/>
    <row r="197" s="1" customFormat="1" ht="9"/>
    <row r="198" s="1" customFormat="1" ht="9"/>
    <row r="199" s="1" customFormat="1" ht="9"/>
    <row r="200" s="1" customFormat="1" ht="9"/>
    <row r="201" s="1" customFormat="1" ht="9"/>
    <row r="202" s="1" customFormat="1" ht="9"/>
    <row r="203" s="1" customFormat="1" ht="9"/>
    <row r="204" s="1" customFormat="1" ht="9"/>
    <row r="205" s="1" customFormat="1" ht="9"/>
    <row r="206" s="1" customFormat="1" ht="9"/>
    <row r="207" s="1" customFormat="1" ht="9"/>
    <row r="208" s="1" customFormat="1" ht="9"/>
    <row r="209" s="1" customFormat="1" ht="9"/>
    <row r="210" s="1" customFormat="1" ht="9"/>
    <row r="211" s="1" customFormat="1" ht="9"/>
    <row r="212" s="1" customFormat="1" ht="9"/>
    <row r="213" s="1" customFormat="1" ht="9"/>
    <row r="214" s="1" customFormat="1" ht="9"/>
    <row r="215" s="1" customFormat="1" ht="9"/>
    <row r="216" s="1" customFormat="1" ht="9"/>
    <row r="217" s="1" customFormat="1" ht="9"/>
    <row r="218" s="1" customFormat="1" ht="9"/>
    <row r="219" s="1" customFormat="1" ht="9"/>
    <row r="220" s="1" customFormat="1" ht="9"/>
    <row r="221" s="1" customFormat="1" ht="9"/>
    <row r="222" s="1" customFormat="1" ht="9"/>
    <row r="223" s="1" customFormat="1" ht="9"/>
    <row r="224" s="1" customFormat="1" ht="9"/>
    <row r="225" s="1" customFormat="1" ht="9"/>
    <row r="226" s="1" customFormat="1" ht="9"/>
    <row r="227" s="1" customFormat="1" ht="9"/>
    <row r="228" s="1" customFormat="1" ht="9"/>
    <row r="229" s="1" customFormat="1" ht="9"/>
    <row r="230" s="1" customFormat="1" ht="9"/>
    <row r="231" s="1" customFormat="1" ht="9"/>
    <row r="232" s="1" customFormat="1" ht="9"/>
    <row r="233" s="1" customFormat="1" ht="9"/>
    <row r="234" s="1" customFormat="1" ht="9"/>
    <row r="235" s="1" customFormat="1" ht="9"/>
    <row r="236" s="1" customFormat="1" ht="9"/>
    <row r="237" s="1" customFormat="1" ht="9"/>
    <row r="238" s="1" customFormat="1" ht="9"/>
    <row r="239" s="1" customFormat="1" ht="9"/>
    <row r="240" s="1" customFormat="1" ht="9"/>
    <row r="241" s="1" customFormat="1" ht="9"/>
    <row r="242" s="1" customFormat="1" ht="9"/>
    <row r="243" s="1" customFormat="1" ht="9"/>
    <row r="244" s="1" customFormat="1" ht="9"/>
    <row r="245" s="1" customFormat="1" ht="9"/>
    <row r="246" s="1" customFormat="1" ht="9"/>
    <row r="247" s="1" customFormat="1" ht="9"/>
    <row r="248" s="1" customFormat="1" ht="9"/>
    <row r="249" s="1" customFormat="1" ht="9"/>
    <row r="250" s="1" customFormat="1" ht="9"/>
    <row r="251" s="1" customFormat="1" ht="9"/>
    <row r="252" s="1" customFormat="1" ht="9"/>
    <row r="253" s="1" customFormat="1" ht="9"/>
    <row r="254" s="1" customFormat="1" ht="9"/>
    <row r="255" s="1" customFormat="1" ht="9"/>
  </sheetData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63:K63"/>
    <mergeCell ref="D65:G65"/>
    <mergeCell ref="H65:K65"/>
    <mergeCell ref="B80:K80"/>
    <mergeCell ref="B81:K81"/>
    <mergeCell ref="B82:K82"/>
    <mergeCell ref="B83:K83"/>
    <mergeCell ref="B84:K84"/>
    <mergeCell ref="B85:K85"/>
    <mergeCell ref="B86:K86"/>
    <mergeCell ref="B87:K87"/>
    <mergeCell ref="G126:J126"/>
    <mergeCell ref="G127:J127"/>
  </mergeCells>
  <printOptions/>
  <pageMargins left="0.7875" right="0.7875" top="0.19652777777777777" bottom="0.19652777777777777" header="0.5118055555555556" footer="0.5118055555555556"/>
  <pageSetup firstPageNumber="1" useFirstPageNumber="1" horizontalDpi="300" verticalDpi="300" orientation="portrait" paperSize="9" scale="93"/>
  <rowBreaks count="2" manualBreakCount="2">
    <brk id="59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67">
      <selection activeCell="A80" sqref="A80"/>
    </sheetView>
  </sheetViews>
  <sheetFormatPr defaultColWidth="9.140625" defaultRowHeight="12.75"/>
  <cols>
    <col min="1" max="1" width="3.28125" style="0" customWidth="1"/>
    <col min="2" max="2" width="9.57421875" style="0" customWidth="1"/>
    <col min="3" max="3" width="9.00390625" style="0" customWidth="1"/>
    <col min="4" max="4" width="8.57421875" style="0" customWidth="1"/>
    <col min="5" max="5" width="7.8515625" style="0" customWidth="1"/>
    <col min="6" max="6" width="8.140625" style="0" customWidth="1"/>
    <col min="7" max="8" width="9.00390625" style="0" customWidth="1"/>
    <col min="9" max="9" width="5.7109375" style="0" customWidth="1"/>
    <col min="10" max="10" width="8.57421875" style="0" customWidth="1"/>
    <col min="11" max="11" width="7.8515625" style="0" customWidth="1"/>
    <col min="12" max="16384" width="9.00390625" style="0" customWidth="1"/>
  </cols>
  <sheetData>
    <row r="1" spans="2:11" s="1" customFormat="1" ht="41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9">
      <c r="B2" s="3" t="s">
        <v>131</v>
      </c>
      <c r="C2" s="3"/>
      <c r="D2" s="3"/>
      <c r="E2" s="3"/>
      <c r="F2" s="3"/>
      <c r="G2" s="3"/>
      <c r="H2" s="3"/>
      <c r="I2" s="3"/>
      <c r="J2" s="3"/>
      <c r="K2" s="3"/>
    </row>
    <row r="3" spans="2:11" s="1" customFormat="1" ht="9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10:11" s="1" customFormat="1" ht="9">
      <c r="J4" s="5"/>
      <c r="K4" s="5"/>
    </row>
    <row r="5" spans="2:11" s="1" customFormat="1" ht="9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s="1" customFormat="1" ht="9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9" t="s">
        <v>7</v>
      </c>
      <c r="K6" s="9"/>
    </row>
    <row r="7" spans="2:11" s="1" customFormat="1" ht="9">
      <c r="B7" s="7" t="s">
        <v>8</v>
      </c>
      <c r="C7" s="7"/>
      <c r="D7" s="8" t="s">
        <v>9</v>
      </c>
      <c r="E7" s="8"/>
      <c r="F7" s="8"/>
      <c r="G7" s="8"/>
      <c r="H7" s="7" t="s">
        <v>10</v>
      </c>
      <c r="I7" s="7"/>
      <c r="J7" s="8">
        <v>101461827</v>
      </c>
      <c r="K7" s="8"/>
    </row>
    <row r="8" spans="2:11" s="1" customFormat="1" ht="7.5" customHeight="1">
      <c r="B8" s="10"/>
      <c r="C8" s="10"/>
      <c r="D8" s="11"/>
      <c r="E8" s="11"/>
      <c r="F8" s="4"/>
      <c r="G8" s="4"/>
      <c r="H8" s="12"/>
      <c r="I8" s="12"/>
      <c r="J8" s="4"/>
      <c r="K8" s="4"/>
    </row>
    <row r="9" spans="2:11" s="1" customFormat="1" ht="9">
      <c r="B9" s="13" t="s">
        <v>11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s="1" customFormat="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s="1" customFormat="1" ht="9">
      <c r="B11" s="15" t="s">
        <v>132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s="1" customFormat="1" ht="9">
      <c r="B12" s="16" t="s">
        <v>13</v>
      </c>
      <c r="C12" s="16"/>
      <c r="D12" s="16"/>
      <c r="E12" s="17">
        <v>2006</v>
      </c>
      <c r="F12" s="17">
        <v>2007</v>
      </c>
      <c r="G12" s="16" t="s">
        <v>14</v>
      </c>
      <c r="H12" s="16"/>
      <c r="I12" s="16"/>
      <c r="J12" s="17">
        <v>2006</v>
      </c>
      <c r="K12" s="17">
        <v>2007</v>
      </c>
    </row>
    <row r="13" spans="2:11" s="1" customFormat="1" ht="9">
      <c r="B13" s="18" t="s">
        <v>15</v>
      </c>
      <c r="C13" s="18"/>
      <c r="D13" s="18"/>
      <c r="E13" s="19">
        <f>E14+E15+E16+E17+E19</f>
        <v>482375</v>
      </c>
      <c r="F13" s="19">
        <f>F14+F15+F16+F17+F19</f>
        <v>808334</v>
      </c>
      <c r="G13" s="18" t="s">
        <v>16</v>
      </c>
      <c r="H13" s="18"/>
      <c r="I13" s="18"/>
      <c r="J13" s="20">
        <f>J14+J15+J16+J17+J18-J19+J20</f>
        <v>515771</v>
      </c>
      <c r="K13" s="20">
        <f>K14+K15+K16+K17+K18-K19+K20</f>
        <v>517007</v>
      </c>
    </row>
    <row r="14" spans="2:11" s="1" customFormat="1" ht="9">
      <c r="B14" s="21" t="s">
        <v>17</v>
      </c>
      <c r="C14" s="21"/>
      <c r="D14" s="21"/>
      <c r="E14" s="19">
        <v>0</v>
      </c>
      <c r="F14" s="19"/>
      <c r="G14" s="22" t="s">
        <v>18</v>
      </c>
      <c r="H14" s="22"/>
      <c r="I14" s="22"/>
      <c r="J14" s="20">
        <v>405932</v>
      </c>
      <c r="K14" s="20">
        <v>405932</v>
      </c>
    </row>
    <row r="15" spans="2:11" s="1" customFormat="1" ht="9">
      <c r="B15" s="22" t="s">
        <v>19</v>
      </c>
      <c r="C15" s="22"/>
      <c r="D15" s="22"/>
      <c r="E15" s="19"/>
      <c r="F15" s="19"/>
      <c r="G15" s="21" t="s">
        <v>20</v>
      </c>
      <c r="H15" s="21"/>
      <c r="I15" s="21"/>
      <c r="J15" s="20"/>
      <c r="K15" s="20"/>
    </row>
    <row r="16" spans="2:11" s="1" customFormat="1" ht="9">
      <c r="B16" s="21" t="s">
        <v>21</v>
      </c>
      <c r="C16" s="21"/>
      <c r="D16" s="21"/>
      <c r="E16" s="19"/>
      <c r="F16" s="19"/>
      <c r="G16" s="21" t="s">
        <v>22</v>
      </c>
      <c r="H16" s="21"/>
      <c r="I16" s="21"/>
      <c r="J16" s="20">
        <v>4490</v>
      </c>
      <c r="K16" s="20">
        <v>4490</v>
      </c>
    </row>
    <row r="17" spans="2:11" s="1" customFormat="1" ht="9">
      <c r="B17" s="23" t="s">
        <v>23</v>
      </c>
      <c r="C17" s="23"/>
      <c r="D17" s="23"/>
      <c r="E17" s="24">
        <v>460982</v>
      </c>
      <c r="F17" s="24">
        <v>785996</v>
      </c>
      <c r="G17" s="21" t="s">
        <v>24</v>
      </c>
      <c r="H17" s="21"/>
      <c r="I17" s="21"/>
      <c r="J17" s="20">
        <v>23345</v>
      </c>
      <c r="K17" s="20">
        <v>3787</v>
      </c>
    </row>
    <row r="18" spans="2:11" s="1" customFormat="1" ht="9">
      <c r="B18" s="23"/>
      <c r="C18" s="23"/>
      <c r="D18" s="23"/>
      <c r="E18" s="24"/>
      <c r="F18" s="24"/>
      <c r="G18" s="21" t="s">
        <v>25</v>
      </c>
      <c r="H18" s="21"/>
      <c r="I18" s="21"/>
      <c r="J18" s="20">
        <v>82004</v>
      </c>
      <c r="K18" s="20">
        <v>102798</v>
      </c>
    </row>
    <row r="19" spans="2:11" s="1" customFormat="1" ht="9">
      <c r="B19" s="21" t="s">
        <v>26</v>
      </c>
      <c r="C19" s="21"/>
      <c r="D19" s="21"/>
      <c r="E19" s="19">
        <v>21393</v>
      </c>
      <c r="F19" s="19">
        <v>22338</v>
      </c>
      <c r="G19" s="21" t="s">
        <v>27</v>
      </c>
      <c r="H19" s="21"/>
      <c r="I19" s="21"/>
      <c r="J19" s="20"/>
      <c r="K19" s="20"/>
    </row>
    <row r="20" spans="2:11" s="1" customFormat="1" ht="9">
      <c r="B20" s="18" t="s">
        <v>28</v>
      </c>
      <c r="C20" s="18"/>
      <c r="D20" s="18"/>
      <c r="E20" s="19">
        <f>E21+E22+E23+E24</f>
        <v>517120</v>
      </c>
      <c r="F20" s="19">
        <f>F21+F22+F23+F24</f>
        <v>468607</v>
      </c>
      <c r="G20" s="21" t="s">
        <v>29</v>
      </c>
      <c r="H20" s="21"/>
      <c r="I20" s="21"/>
      <c r="J20" s="20"/>
      <c r="K20" s="20"/>
    </row>
    <row r="21" spans="2:11" s="1" customFormat="1" ht="12.75" customHeight="1">
      <c r="B21" s="21" t="s">
        <v>30</v>
      </c>
      <c r="C21" s="21"/>
      <c r="D21" s="21"/>
      <c r="E21" s="19">
        <v>139455</v>
      </c>
      <c r="F21" s="19">
        <v>126945</v>
      </c>
      <c r="G21" s="25" t="s">
        <v>31</v>
      </c>
      <c r="H21" s="25"/>
      <c r="I21" s="25"/>
      <c r="J21" s="24">
        <f>+J24+J25+J26</f>
        <v>483724</v>
      </c>
      <c r="K21" s="24">
        <f>K23+K24+K25+K26</f>
        <v>759934</v>
      </c>
    </row>
    <row r="22" spans="2:11" s="1" customFormat="1" ht="46.5" customHeight="1">
      <c r="B22" s="26" t="s">
        <v>32</v>
      </c>
      <c r="C22" s="26"/>
      <c r="D22" s="26"/>
      <c r="E22" s="19"/>
      <c r="F22" s="19"/>
      <c r="G22" s="25"/>
      <c r="H22" s="25"/>
      <c r="I22" s="25"/>
      <c r="J22" s="24"/>
      <c r="K22" s="24"/>
    </row>
    <row r="23" spans="2:11" s="1" customFormat="1" ht="9">
      <c r="B23" s="21" t="s">
        <v>33</v>
      </c>
      <c r="C23" s="21"/>
      <c r="D23" s="21"/>
      <c r="E23" s="19">
        <v>377665</v>
      </c>
      <c r="F23" s="19">
        <v>341662</v>
      </c>
      <c r="G23" s="21" t="s">
        <v>34</v>
      </c>
      <c r="H23" s="21"/>
      <c r="I23" s="21"/>
      <c r="J23" s="20"/>
      <c r="K23" s="20"/>
    </row>
    <row r="24" spans="2:11" s="1" customFormat="1" ht="9">
      <c r="B24" s="21" t="s">
        <v>35</v>
      </c>
      <c r="C24" s="21"/>
      <c r="D24" s="21"/>
      <c r="E24" s="19"/>
      <c r="F24" s="19"/>
      <c r="G24" s="21" t="s">
        <v>36</v>
      </c>
      <c r="H24" s="21"/>
      <c r="I24" s="21"/>
      <c r="J24" s="20">
        <v>90823</v>
      </c>
      <c r="K24" s="20">
        <v>343740</v>
      </c>
    </row>
    <row r="25" spans="2:11" s="1" customFormat="1" ht="9">
      <c r="B25" s="18" t="s">
        <v>37</v>
      </c>
      <c r="C25" s="18"/>
      <c r="D25" s="18"/>
      <c r="E25" s="19">
        <f>E13+E20</f>
        <v>999495</v>
      </c>
      <c r="F25" s="19">
        <f>F13+F20</f>
        <v>1276941</v>
      </c>
      <c r="G25" s="21" t="s">
        <v>38</v>
      </c>
      <c r="H25" s="21"/>
      <c r="I25" s="21"/>
      <c r="J25" s="20">
        <v>392901</v>
      </c>
      <c r="K25" s="20">
        <v>416194</v>
      </c>
    </row>
    <row r="26" spans="2:11" s="1" customFormat="1" ht="9">
      <c r="B26" s="18" t="s">
        <v>39</v>
      </c>
      <c r="C26" s="18"/>
      <c r="D26" s="18"/>
      <c r="E26" s="19"/>
      <c r="F26" s="19"/>
      <c r="G26" s="21" t="s">
        <v>40</v>
      </c>
      <c r="H26" s="21"/>
      <c r="I26" s="21"/>
      <c r="J26" s="20"/>
      <c r="K26" s="20"/>
    </row>
    <row r="27" spans="2:11" s="1" customFormat="1" ht="9">
      <c r="B27" s="18" t="s">
        <v>41</v>
      </c>
      <c r="C27" s="18"/>
      <c r="D27" s="18"/>
      <c r="E27" s="19">
        <f>E25+E26</f>
        <v>999495</v>
      </c>
      <c r="F27" s="19">
        <f>F25+F26</f>
        <v>1276941</v>
      </c>
      <c r="G27" s="27" t="s">
        <v>42</v>
      </c>
      <c r="H27" s="27"/>
      <c r="I27" s="27"/>
      <c r="J27" s="24">
        <f>J13+J21</f>
        <v>999495</v>
      </c>
      <c r="K27" s="24">
        <f>K13+K21</f>
        <v>1276941</v>
      </c>
    </row>
    <row r="28" spans="2:11" s="1" customFormat="1" ht="9">
      <c r="B28" s="18" t="s">
        <v>43</v>
      </c>
      <c r="C28" s="18"/>
      <c r="D28" s="18"/>
      <c r="E28" s="19">
        <v>70069</v>
      </c>
      <c r="F28" s="19">
        <v>44785</v>
      </c>
      <c r="G28" s="27"/>
      <c r="H28" s="27"/>
      <c r="I28" s="27"/>
      <c r="J28" s="24"/>
      <c r="K28" s="24"/>
    </row>
    <row r="29" spans="7:11" s="1" customFormat="1" ht="9">
      <c r="G29" s="28" t="s">
        <v>44</v>
      </c>
      <c r="H29" s="28"/>
      <c r="I29" s="28"/>
      <c r="J29" s="29">
        <v>70069</v>
      </c>
      <c r="K29" s="29">
        <v>44785</v>
      </c>
    </row>
    <row r="30" s="1" customFormat="1" ht="9"/>
    <row r="31" spans="2:11" s="1" customFormat="1" ht="9">
      <c r="B31" s="30" t="s">
        <v>133</v>
      </c>
      <c r="C31" s="30"/>
      <c r="D31" s="30"/>
      <c r="E31" s="30"/>
      <c r="F31" s="30"/>
      <c r="G31" s="3" t="s">
        <v>134</v>
      </c>
      <c r="H31" s="3"/>
      <c r="I31" s="3"/>
      <c r="J31" s="3"/>
      <c r="K31" s="3"/>
    </row>
    <row r="32" spans="2:11" s="1" customFormat="1" ht="9">
      <c r="B32" s="30"/>
      <c r="C32" s="30"/>
      <c r="D32" s="30"/>
      <c r="E32" s="30"/>
      <c r="F32" s="30"/>
      <c r="G32" s="3"/>
      <c r="H32" s="3"/>
      <c r="I32" s="3"/>
      <c r="J32" s="3"/>
      <c r="K32" s="3"/>
    </row>
    <row r="33" spans="2:11" s="1" customFormat="1" ht="12.75" customHeight="1">
      <c r="B33" s="31" t="s">
        <v>47</v>
      </c>
      <c r="C33" s="31"/>
      <c r="D33" s="31"/>
      <c r="E33" s="17">
        <v>2006</v>
      </c>
      <c r="F33" s="17">
        <v>2007</v>
      </c>
      <c r="G33" s="25" t="s">
        <v>48</v>
      </c>
      <c r="H33" s="25"/>
      <c r="I33" s="25"/>
      <c r="J33" s="17">
        <v>2006</v>
      </c>
      <c r="K33" s="17">
        <v>2007</v>
      </c>
    </row>
    <row r="34" spans="2:11" s="1" customFormat="1" ht="9">
      <c r="B34" s="31"/>
      <c r="C34" s="31"/>
      <c r="D34" s="31"/>
      <c r="E34" s="17"/>
      <c r="F34" s="17"/>
      <c r="G34" s="25"/>
      <c r="H34" s="25"/>
      <c r="I34" s="25"/>
      <c r="J34" s="17"/>
      <c r="K34" s="17"/>
    </row>
    <row r="35" spans="2:11" s="1" customFormat="1" ht="9">
      <c r="B35" s="31"/>
      <c r="C35" s="31"/>
      <c r="D35" s="31"/>
      <c r="E35" s="17"/>
      <c r="F35" s="17"/>
      <c r="G35" s="21" t="s">
        <v>49</v>
      </c>
      <c r="H35" s="21"/>
      <c r="I35" s="21"/>
      <c r="J35" s="20">
        <v>536524</v>
      </c>
      <c r="K35" s="20">
        <v>668884</v>
      </c>
    </row>
    <row r="36" spans="2:11" s="1" customFormat="1" ht="9">
      <c r="B36" s="21" t="s">
        <v>50</v>
      </c>
      <c r="C36" s="21"/>
      <c r="D36" s="21"/>
      <c r="E36" s="32">
        <v>793760</v>
      </c>
      <c r="F36" s="32">
        <v>798541</v>
      </c>
      <c r="G36" s="21" t="s">
        <v>51</v>
      </c>
      <c r="H36" s="21"/>
      <c r="I36" s="21"/>
      <c r="J36" s="20">
        <v>560151</v>
      </c>
      <c r="K36" s="20">
        <v>675087</v>
      </c>
    </row>
    <row r="37" spans="2:11" s="1" customFormat="1" ht="9">
      <c r="B37" s="21" t="s">
        <v>52</v>
      </c>
      <c r="C37" s="21"/>
      <c r="D37" s="21"/>
      <c r="E37" s="32">
        <v>789925</v>
      </c>
      <c r="F37" s="32">
        <v>982098</v>
      </c>
      <c r="G37" s="21" t="s">
        <v>53</v>
      </c>
      <c r="H37" s="21"/>
      <c r="I37" s="21"/>
      <c r="J37" s="20">
        <f>J35-J36</f>
        <v>-23627</v>
      </c>
      <c r="K37" s="20">
        <f>K35-K36</f>
        <v>-6203</v>
      </c>
    </row>
    <row r="38" spans="2:11" s="1" customFormat="1" ht="9">
      <c r="B38" s="33" t="s">
        <v>54</v>
      </c>
      <c r="C38" s="33"/>
      <c r="D38" s="33"/>
      <c r="E38" s="32">
        <f>E36-E37</f>
        <v>3835</v>
      </c>
      <c r="F38" s="32">
        <f>F36-F37</f>
        <v>-183557</v>
      </c>
      <c r="G38" s="21" t="s">
        <v>55</v>
      </c>
      <c r="H38" s="21"/>
      <c r="I38" s="21"/>
      <c r="J38" s="20">
        <v>34074</v>
      </c>
      <c r="K38" s="20">
        <v>8886</v>
      </c>
    </row>
    <row r="39" spans="2:11" s="1" customFormat="1" ht="9">
      <c r="B39" s="25" t="s">
        <v>56</v>
      </c>
      <c r="C39" s="25"/>
      <c r="D39" s="25"/>
      <c r="E39" s="32"/>
      <c r="F39" s="32"/>
      <c r="G39" s="21" t="s">
        <v>57</v>
      </c>
      <c r="H39" s="21"/>
      <c r="I39" s="21"/>
      <c r="J39" s="20">
        <v>37884</v>
      </c>
      <c r="K39" s="20">
        <v>39194</v>
      </c>
    </row>
    <row r="40" spans="2:11" s="1" customFormat="1" ht="12.75" customHeight="1">
      <c r="B40" s="25"/>
      <c r="C40" s="25"/>
      <c r="D40" s="25"/>
      <c r="E40" s="32"/>
      <c r="F40" s="32"/>
      <c r="G40" s="23" t="s">
        <v>58</v>
      </c>
      <c r="H40" s="23"/>
      <c r="I40" s="23"/>
      <c r="J40" s="20">
        <v>73613</v>
      </c>
      <c r="K40" s="20">
        <v>65066</v>
      </c>
    </row>
    <row r="41" spans="2:11" s="1" customFormat="1" ht="25.5" customHeight="1">
      <c r="B41" s="23" t="s">
        <v>59</v>
      </c>
      <c r="C41" s="23"/>
      <c r="D41" s="23"/>
      <c r="E41" s="32">
        <v>9056</v>
      </c>
      <c r="F41" s="32">
        <v>31269</v>
      </c>
      <c r="G41" s="23" t="s">
        <v>60</v>
      </c>
      <c r="H41" s="23"/>
      <c r="I41" s="23"/>
      <c r="J41" s="20">
        <v>44352</v>
      </c>
      <c r="K41" s="20">
        <v>26338</v>
      </c>
    </row>
    <row r="42" spans="2:11" s="1" customFormat="1" ht="24.75" customHeight="1">
      <c r="B42" s="23" t="s">
        <v>61</v>
      </c>
      <c r="C42" s="23"/>
      <c r="D42" s="23"/>
      <c r="E42" s="32">
        <v>29307</v>
      </c>
      <c r="F42" s="32">
        <v>95218</v>
      </c>
      <c r="G42" s="23" t="s">
        <v>62</v>
      </c>
      <c r="H42" s="23"/>
      <c r="I42" s="23"/>
      <c r="J42" s="34">
        <f>J37+J38-J39+J40-J41</f>
        <v>1824</v>
      </c>
      <c r="K42" s="34">
        <f>K37+K38-K39+K40-K41</f>
        <v>2217</v>
      </c>
    </row>
    <row r="43" spans="2:11" s="1" customFormat="1" ht="26.25" customHeight="1">
      <c r="B43" s="21" t="s">
        <v>54</v>
      </c>
      <c r="C43" s="21"/>
      <c r="D43" s="21"/>
      <c r="E43" s="32">
        <f>E41-E42</f>
        <v>-20251</v>
      </c>
      <c r="F43" s="32">
        <f>F41-F42</f>
        <v>-63949</v>
      </c>
      <c r="G43" s="26" t="s">
        <v>63</v>
      </c>
      <c r="H43" s="26"/>
      <c r="I43" s="26"/>
      <c r="J43" s="34"/>
      <c r="K43" s="34"/>
    </row>
    <row r="44" spans="2:11" s="1" customFormat="1" ht="12.75" customHeight="1">
      <c r="B44" s="25" t="s">
        <v>64</v>
      </c>
      <c r="C44" s="25"/>
      <c r="D44" s="25"/>
      <c r="E44" s="32"/>
      <c r="F44" s="32"/>
      <c r="G44" s="25" t="s">
        <v>65</v>
      </c>
      <c r="H44" s="25"/>
      <c r="I44" s="25"/>
      <c r="J44" s="20">
        <f>J42</f>
        <v>1824</v>
      </c>
      <c r="K44" s="20">
        <f>K42</f>
        <v>2217</v>
      </c>
    </row>
    <row r="45" spans="2:11" s="1" customFormat="1" ht="9">
      <c r="B45" s="25"/>
      <c r="C45" s="25"/>
      <c r="D45" s="25"/>
      <c r="E45" s="32"/>
      <c r="F45" s="32"/>
      <c r="G45" s="25"/>
      <c r="H45" s="25"/>
      <c r="I45" s="25"/>
      <c r="J45" s="20"/>
      <c r="K45" s="20"/>
    </row>
    <row r="46" spans="2:11" s="1" customFormat="1" ht="24.75" customHeight="1">
      <c r="B46" s="23" t="s">
        <v>66</v>
      </c>
      <c r="C46" s="23"/>
      <c r="D46" s="23"/>
      <c r="E46" s="32">
        <v>93668</v>
      </c>
      <c r="F46" s="32">
        <v>255074</v>
      </c>
      <c r="G46" s="18" t="s">
        <v>67</v>
      </c>
      <c r="H46" s="18"/>
      <c r="I46" s="18"/>
      <c r="J46" s="20">
        <v>408</v>
      </c>
      <c r="K46" s="20">
        <v>981</v>
      </c>
    </row>
    <row r="47" spans="2:11" s="1" customFormat="1" ht="28.5" customHeight="1">
      <c r="B47" s="23" t="s">
        <v>68</v>
      </c>
      <c r="C47" s="23"/>
      <c r="D47" s="23"/>
      <c r="E47" s="32">
        <v>94876</v>
      </c>
      <c r="F47" s="32">
        <v>155</v>
      </c>
      <c r="G47" s="31" t="s">
        <v>69</v>
      </c>
      <c r="H47" s="31"/>
      <c r="I47" s="31"/>
      <c r="J47" s="20"/>
      <c r="K47" s="20"/>
    </row>
    <row r="48" spans="2:11" s="1" customFormat="1" ht="16.5" customHeight="1">
      <c r="B48" s="21" t="s">
        <v>54</v>
      </c>
      <c r="C48" s="21"/>
      <c r="D48" s="21"/>
      <c r="E48" s="32">
        <f>E46-E47</f>
        <v>-1208</v>
      </c>
      <c r="F48" s="32">
        <f>F46-F47</f>
        <v>254919</v>
      </c>
      <c r="G48" s="27" t="s">
        <v>70</v>
      </c>
      <c r="H48" s="27"/>
      <c r="I48" s="27"/>
      <c r="J48" s="20">
        <f>J44-J46</f>
        <v>1416</v>
      </c>
      <c r="K48" s="20">
        <f>K44-K46</f>
        <v>1236</v>
      </c>
    </row>
    <row r="49" spans="2:11" s="1" customFormat="1" ht="34.5" customHeight="1">
      <c r="B49" s="27" t="s">
        <v>71</v>
      </c>
      <c r="C49" s="27"/>
      <c r="D49" s="27"/>
      <c r="E49" s="32">
        <f>E36+E41+E46</f>
        <v>896484</v>
      </c>
      <c r="F49" s="32">
        <f>F36+F41+F46</f>
        <v>1084884</v>
      </c>
      <c r="G49" s="31" t="s">
        <v>72</v>
      </c>
      <c r="H49" s="31"/>
      <c r="I49" s="31"/>
      <c r="J49" s="20"/>
      <c r="K49" s="20"/>
    </row>
    <row r="50" spans="2:11" s="1" customFormat="1" ht="35.25" customHeight="1">
      <c r="B50" s="27" t="s">
        <v>73</v>
      </c>
      <c r="C50" s="27"/>
      <c r="D50" s="27"/>
      <c r="E50" s="32">
        <f>E37+E42+E47</f>
        <v>914108</v>
      </c>
      <c r="F50" s="32">
        <f>F37+F42+F47</f>
        <v>1077471</v>
      </c>
      <c r="G50" s="25" t="s">
        <v>74</v>
      </c>
      <c r="H50" s="25"/>
      <c r="I50" s="25"/>
      <c r="J50" s="20"/>
      <c r="K50" s="20"/>
    </row>
    <row r="51" spans="2:11" s="1" customFormat="1" ht="18" customHeight="1">
      <c r="B51" s="18" t="s">
        <v>75</v>
      </c>
      <c r="C51" s="18"/>
      <c r="D51" s="18"/>
      <c r="E51" s="32">
        <f>E49-E50</f>
        <v>-17624</v>
      </c>
      <c r="F51" s="32">
        <f>F49-F50</f>
        <v>7413</v>
      </c>
      <c r="G51" s="18" t="s">
        <v>76</v>
      </c>
      <c r="H51" s="18"/>
      <c r="I51" s="18"/>
      <c r="J51" s="20"/>
      <c r="K51" s="20"/>
    </row>
    <row r="52" spans="2:11" s="1" customFormat="1" ht="15" customHeight="1">
      <c r="B52" s="25" t="s">
        <v>77</v>
      </c>
      <c r="C52" s="25"/>
      <c r="D52" s="25"/>
      <c r="E52" s="32">
        <v>1033</v>
      </c>
      <c r="F52" s="32">
        <v>0</v>
      </c>
      <c r="G52" s="18" t="s">
        <v>78</v>
      </c>
      <c r="H52" s="18"/>
      <c r="I52" s="18"/>
      <c r="J52" s="20"/>
      <c r="K52" s="20"/>
    </row>
    <row r="53" spans="2:11" s="1" customFormat="1" ht="28.5" customHeight="1">
      <c r="B53" s="25"/>
      <c r="C53" s="25"/>
      <c r="D53" s="25"/>
      <c r="E53" s="32"/>
      <c r="F53" s="32"/>
      <c r="G53" s="25" t="s">
        <v>79</v>
      </c>
      <c r="H53" s="25"/>
      <c r="I53" s="25"/>
      <c r="J53" s="20"/>
      <c r="K53" s="20"/>
    </row>
    <row r="54" spans="2:11" s="1" customFormat="1" ht="24" customHeight="1">
      <c r="B54" s="25" t="s">
        <v>80</v>
      </c>
      <c r="C54" s="25"/>
      <c r="D54" s="25"/>
      <c r="E54" s="32">
        <v>16591</v>
      </c>
      <c r="F54" s="32">
        <v>-7358</v>
      </c>
      <c r="G54" s="35"/>
      <c r="H54" s="35"/>
      <c r="I54" s="35"/>
      <c r="J54" s="36"/>
      <c r="K54" s="36"/>
    </row>
    <row r="55" spans="2:6" s="1" customFormat="1" ht="22.5" customHeight="1">
      <c r="B55" s="25"/>
      <c r="C55" s="25"/>
      <c r="D55" s="25"/>
      <c r="E55" s="32"/>
      <c r="F55" s="32"/>
    </row>
    <row r="56" spans="2:6" s="1" customFormat="1" ht="9">
      <c r="B56" s="25" t="s">
        <v>81</v>
      </c>
      <c r="C56" s="25"/>
      <c r="D56" s="25"/>
      <c r="E56" s="32">
        <f>E51+E52+E54</f>
        <v>0</v>
      </c>
      <c r="F56" s="32">
        <f>F51+F52+F54</f>
        <v>55</v>
      </c>
    </row>
    <row r="57" spans="2:6" s="1" customFormat="1" ht="9">
      <c r="B57" s="25"/>
      <c r="C57" s="25"/>
      <c r="D57" s="25"/>
      <c r="E57" s="32"/>
      <c r="F57" s="32"/>
    </row>
    <row r="58" s="1" customFormat="1" ht="14.25" customHeight="1"/>
    <row r="59" spans="1:11" s="1" customFormat="1" ht="9">
      <c r="A59" s="15" t="s">
        <v>135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="1" customFormat="1" ht="7.5" customHeight="1"/>
    <row r="61" spans="2:11" s="1" customFormat="1" ht="12" customHeight="1">
      <c r="B61" s="38"/>
      <c r="C61" s="39"/>
      <c r="D61" s="40">
        <v>2006</v>
      </c>
      <c r="E61" s="40"/>
      <c r="F61" s="40"/>
      <c r="G61" s="40"/>
      <c r="H61" s="40">
        <v>2007</v>
      </c>
      <c r="I61" s="40"/>
      <c r="J61" s="40"/>
      <c r="K61" s="40"/>
    </row>
    <row r="62" spans="2:11" s="1" customFormat="1" ht="27.75" customHeight="1">
      <c r="B62" s="41"/>
      <c r="C62" s="42"/>
      <c r="D62" s="43"/>
      <c r="E62" s="44"/>
      <c r="F62" s="44"/>
      <c r="G62" s="45"/>
      <c r="H62" s="43"/>
      <c r="I62" s="44"/>
      <c r="J62" s="44"/>
      <c r="K62" s="45"/>
    </row>
    <row r="63" spans="2:11" s="1" customFormat="1" ht="27.75" customHeight="1">
      <c r="B63" s="46"/>
      <c r="C63" s="47"/>
      <c r="D63" s="48" t="s">
        <v>83</v>
      </c>
      <c r="E63" s="48" t="s">
        <v>84</v>
      </c>
      <c r="F63" s="48" t="s">
        <v>85</v>
      </c>
      <c r="G63" s="48" t="s">
        <v>86</v>
      </c>
      <c r="H63" s="48" t="s">
        <v>83</v>
      </c>
      <c r="I63" s="48" t="s">
        <v>84</v>
      </c>
      <c r="J63" s="48" t="s">
        <v>85</v>
      </c>
      <c r="K63" s="48" t="s">
        <v>86</v>
      </c>
    </row>
    <row r="64" spans="2:11" s="1" customFormat="1" ht="21.75" customHeight="1">
      <c r="B64" s="49" t="s">
        <v>87</v>
      </c>
      <c r="C64" s="50"/>
      <c r="D64" s="51">
        <v>387848</v>
      </c>
      <c r="E64" s="50"/>
      <c r="F64" s="50"/>
      <c r="G64" s="50">
        <f>D64+E64-F64</f>
        <v>387848</v>
      </c>
      <c r="H64" s="50">
        <v>387848</v>
      </c>
      <c r="I64" s="50"/>
      <c r="J64" s="50"/>
      <c r="K64" s="50">
        <f>H64+I64-J64</f>
        <v>387848</v>
      </c>
    </row>
    <row r="65" spans="2:11" s="1" customFormat="1" ht="21.75" customHeight="1">
      <c r="B65" s="49" t="s">
        <v>88</v>
      </c>
      <c r="C65" s="50"/>
      <c r="D65" s="51">
        <v>18084</v>
      </c>
      <c r="E65" s="50"/>
      <c r="F65" s="50"/>
      <c r="G65" s="50">
        <f>D65+E65-F65</f>
        <v>18084</v>
      </c>
      <c r="H65" s="50">
        <v>18084</v>
      </c>
      <c r="I65" s="50"/>
      <c r="J65" s="50"/>
      <c r="K65" s="50">
        <f>H65+I65-J65</f>
        <v>18084</v>
      </c>
    </row>
    <row r="66" spans="2:11" s="1" customFormat="1" ht="30" customHeight="1">
      <c r="B66" s="49" t="s">
        <v>89</v>
      </c>
      <c r="C66" s="50"/>
      <c r="D66" s="52">
        <v>83</v>
      </c>
      <c r="E66" s="53">
        <v>0</v>
      </c>
      <c r="F66" s="53">
        <v>83</v>
      </c>
      <c r="G66" s="50">
        <f>D66+E66-F66</f>
        <v>0</v>
      </c>
      <c r="H66" s="53">
        <v>0</v>
      </c>
      <c r="I66" s="53"/>
      <c r="J66" s="53"/>
      <c r="K66" s="50"/>
    </row>
    <row r="67" spans="2:11" s="1" customFormat="1" ht="21.75" customHeight="1">
      <c r="B67" s="49" t="s">
        <v>90</v>
      </c>
      <c r="C67" s="50"/>
      <c r="D67" s="52"/>
      <c r="E67" s="53"/>
      <c r="F67" s="53"/>
      <c r="G67" s="50"/>
      <c r="H67" s="53"/>
      <c r="I67" s="53"/>
      <c r="J67" s="53"/>
      <c r="K67" s="50"/>
    </row>
    <row r="68" spans="2:11" s="1" customFormat="1" ht="21.75" customHeight="1">
      <c r="B68" s="49" t="s">
        <v>91</v>
      </c>
      <c r="C68" s="50"/>
      <c r="D68" s="52">
        <v>4422</v>
      </c>
      <c r="E68" s="53">
        <v>68</v>
      </c>
      <c r="F68" s="53"/>
      <c r="G68" s="50">
        <f>D68+E68-F68</f>
        <v>4490</v>
      </c>
      <c r="H68" s="53">
        <v>4490</v>
      </c>
      <c r="I68" s="53"/>
      <c r="J68" s="53"/>
      <c r="K68" s="50">
        <f>H68+I68-J68</f>
        <v>4490</v>
      </c>
    </row>
    <row r="69" spans="2:11" s="1" customFormat="1" ht="21.75" customHeight="1">
      <c r="B69" s="49" t="s">
        <v>92</v>
      </c>
      <c r="C69" s="50"/>
      <c r="D69" s="52">
        <v>23345</v>
      </c>
      <c r="E69" s="53"/>
      <c r="F69" s="53"/>
      <c r="G69" s="50">
        <f>D69+E69-F69</f>
        <v>23345</v>
      </c>
      <c r="H69" s="53">
        <v>23345</v>
      </c>
      <c r="I69" s="53"/>
      <c r="J69" s="53">
        <v>19558</v>
      </c>
      <c r="K69" s="50">
        <f>H69+I69-J69</f>
        <v>3787</v>
      </c>
    </row>
    <row r="70" spans="2:11" s="1" customFormat="1" ht="21.75" customHeight="1">
      <c r="B70" s="49" t="s">
        <v>93</v>
      </c>
      <c r="C70" s="50"/>
      <c r="D70" s="52">
        <v>80656</v>
      </c>
      <c r="E70" s="53">
        <v>1348</v>
      </c>
      <c r="F70" s="53"/>
      <c r="G70" s="50">
        <f>D70+E70-F70</f>
        <v>82004</v>
      </c>
      <c r="H70" s="53">
        <v>82004</v>
      </c>
      <c r="I70" s="53">
        <v>20794</v>
      </c>
      <c r="J70" s="53"/>
      <c r="K70" s="50">
        <f>H70+I70-J70</f>
        <v>102798</v>
      </c>
    </row>
    <row r="71" spans="2:11" s="1" customFormat="1" ht="21.75" customHeight="1">
      <c r="B71" s="49" t="s">
        <v>94</v>
      </c>
      <c r="C71" s="50"/>
      <c r="D71" s="52"/>
      <c r="E71" s="53"/>
      <c r="F71" s="53"/>
      <c r="G71" s="50"/>
      <c r="H71" s="53"/>
      <c r="I71" s="53"/>
      <c r="J71" s="53"/>
      <c r="K71" s="50"/>
    </row>
    <row r="72" spans="2:11" s="1" customFormat="1" ht="21.75" customHeight="1">
      <c r="B72" s="49" t="s">
        <v>95</v>
      </c>
      <c r="C72" s="50"/>
      <c r="D72" s="52"/>
      <c r="E72" s="53"/>
      <c r="F72" s="53"/>
      <c r="G72" s="50"/>
      <c r="H72" s="53"/>
      <c r="I72" s="53"/>
      <c r="J72" s="53"/>
      <c r="K72" s="50"/>
    </row>
    <row r="73" spans="2:11" s="1" customFormat="1" ht="21.75" customHeight="1">
      <c r="B73" s="49" t="s">
        <v>96</v>
      </c>
      <c r="C73" s="50"/>
      <c r="D73" s="52">
        <f>D64+D65+D66+D67+D68+D69+D70-D71+D72</f>
        <v>514438</v>
      </c>
      <c r="E73" s="52">
        <f>E64+E65+E66+E67+E68+E69+E70-E71+E72</f>
        <v>1416</v>
      </c>
      <c r="F73" s="52">
        <f>F64+F65+F66+F67+F68+F69+F70-F71+F72</f>
        <v>83</v>
      </c>
      <c r="G73" s="52">
        <f>G64+G65+G66+G67+G68+G69+G70-G71+G72</f>
        <v>515771</v>
      </c>
      <c r="H73" s="52">
        <f>H64+H65+H66+H67+H68+H69+H70-H71+H72</f>
        <v>515771</v>
      </c>
      <c r="I73" s="52">
        <f>I64+I65+I66+I67+I68+I69+I70-I71+I72</f>
        <v>20794</v>
      </c>
      <c r="J73" s="52">
        <f>J64+J65+J66+J67+J68+J69+J70-J71+J72</f>
        <v>19558</v>
      </c>
      <c r="K73" s="52">
        <f>K64+K65+K66+K67+K68+K69+K70-K71+K72</f>
        <v>517007</v>
      </c>
    </row>
    <row r="74" spans="1:11" s="1" customFormat="1" ht="31.5" customHeight="1">
      <c r="A74" s="54"/>
      <c r="B74" s="49" t="s">
        <v>97</v>
      </c>
      <c r="C74" s="50"/>
      <c r="D74" s="52"/>
      <c r="E74" s="53"/>
      <c r="F74" s="53"/>
      <c r="G74" s="53"/>
      <c r="H74" s="53"/>
      <c r="I74" s="53"/>
      <c r="J74" s="53"/>
      <c r="K74" s="53"/>
    </row>
    <row r="75" spans="1:11" s="1" customFormat="1" ht="20.25" customHeight="1">
      <c r="A75" s="54"/>
      <c r="B75" s="54"/>
      <c r="C75" s="72"/>
      <c r="D75" s="73"/>
      <c r="E75" s="73"/>
      <c r="F75" s="73"/>
      <c r="G75" s="73"/>
      <c r="H75" s="73"/>
      <c r="I75" s="73"/>
      <c r="J75" s="73"/>
      <c r="K75" s="73"/>
    </row>
    <row r="76" spans="1:11" s="1" customFormat="1" ht="20.25" customHeight="1">
      <c r="A76" s="54"/>
      <c r="B76" s="54"/>
      <c r="C76" s="72"/>
      <c r="D76" s="73"/>
      <c r="E76" s="73"/>
      <c r="F76" s="73"/>
      <c r="G76" s="73"/>
      <c r="H76" s="73"/>
      <c r="I76" s="73"/>
      <c r="J76" s="73"/>
      <c r="K76" s="73"/>
    </row>
    <row r="77" s="1" customFormat="1" ht="9"/>
    <row r="78" spans="2:11" s="1" customFormat="1" ht="32.25" customHeight="1">
      <c r="B78" s="55" t="s">
        <v>98</v>
      </c>
      <c r="C78" s="55"/>
      <c r="D78" s="55"/>
      <c r="E78" s="55"/>
      <c r="F78" s="55"/>
      <c r="G78" s="55"/>
      <c r="H78" s="55"/>
      <c r="I78" s="55"/>
      <c r="J78" s="55"/>
      <c r="K78" s="55"/>
    </row>
    <row r="79" spans="2:11" s="1" customFormat="1" ht="111.75" customHeight="1">
      <c r="B79" s="56" t="s">
        <v>136</v>
      </c>
      <c r="C79" s="56"/>
      <c r="D79" s="56"/>
      <c r="E79" s="56"/>
      <c r="F79" s="56"/>
      <c r="G79" s="56"/>
      <c r="H79" s="56"/>
      <c r="I79" s="56"/>
      <c r="J79" s="56"/>
      <c r="K79" s="56"/>
    </row>
    <row r="80" spans="2:11" s="1" customFormat="1" ht="49.5" customHeight="1">
      <c r="B80" s="57" t="s">
        <v>100</v>
      </c>
      <c r="C80" s="57"/>
      <c r="D80" s="57"/>
      <c r="E80" s="57"/>
      <c r="F80" s="57"/>
      <c r="G80" s="57"/>
      <c r="H80" s="57"/>
      <c r="I80" s="57"/>
      <c r="J80" s="57"/>
      <c r="K80" s="57"/>
    </row>
    <row r="81" spans="2:11" s="1" customFormat="1" ht="39" customHeight="1">
      <c r="B81" s="57" t="s">
        <v>101</v>
      </c>
      <c r="C81" s="57"/>
      <c r="D81" s="57"/>
      <c r="E81" s="57"/>
      <c r="F81" s="57"/>
      <c r="G81" s="57"/>
      <c r="H81" s="57"/>
      <c r="I81" s="57"/>
      <c r="J81" s="57"/>
      <c r="K81" s="57"/>
    </row>
    <row r="82" spans="2:11" s="1" customFormat="1" ht="39" customHeight="1">
      <c r="B82" s="57" t="s">
        <v>102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s="1" customFormat="1" ht="14.25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 s="1" customFormat="1" ht="24.75" customHeight="1">
      <c r="B84" s="60" t="s">
        <v>103</v>
      </c>
      <c r="C84" s="60"/>
      <c r="D84" s="60"/>
      <c r="E84" s="60"/>
      <c r="F84" s="60"/>
      <c r="G84" s="60"/>
      <c r="H84" s="60"/>
      <c r="I84" s="60"/>
      <c r="J84" s="60"/>
      <c r="K84" s="60"/>
    </row>
    <row r="85" spans="2:11" s="1" customFormat="1" ht="40.5" customHeight="1">
      <c r="B85" s="60" t="s">
        <v>104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2:11" s="1" customFormat="1" ht="9.75" customHeight="1"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6:11" s="1" customFormat="1" ht="9">
      <c r="F87" s="75"/>
      <c r="H87" s="3" t="s">
        <v>129</v>
      </c>
      <c r="I87" s="3"/>
      <c r="J87" s="3"/>
      <c r="K87" s="3"/>
    </row>
    <row r="88" spans="6:11" s="1" customFormat="1" ht="9">
      <c r="F88" s="75"/>
      <c r="H88" s="4" t="s">
        <v>130</v>
      </c>
      <c r="I88" s="4"/>
      <c r="J88" s="4"/>
      <c r="K88" s="4"/>
    </row>
    <row r="89" spans="6:11" s="1" customFormat="1" ht="9" customHeight="1">
      <c r="F89" s="75"/>
      <c r="H89" s="68"/>
      <c r="I89" s="68"/>
      <c r="J89" s="68"/>
      <c r="K89" s="68"/>
    </row>
    <row r="90" spans="2:11" s="1" customFormat="1" ht="9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s="1" customFormat="1" ht="9"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2:11" s="1" customFormat="1" ht="24" customHeight="1"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2:11" s="1" customFormat="1" ht="65.25" customHeight="1"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="1" customFormat="1" ht="9"/>
    <row r="95" s="1" customFormat="1" ht="9"/>
    <row r="96" s="1" customFormat="1" ht="9"/>
    <row r="97" s="1" customFormat="1" ht="9"/>
    <row r="98" s="1" customFormat="1" ht="9"/>
    <row r="99" s="1" customFormat="1" ht="9"/>
    <row r="100" s="1" customFormat="1" ht="9"/>
    <row r="101" s="1" customFormat="1" ht="9"/>
    <row r="102" s="1" customFormat="1" ht="9"/>
    <row r="103" s="1" customFormat="1" ht="9"/>
    <row r="104" s="1" customFormat="1" ht="9"/>
    <row r="105" s="1" customFormat="1" ht="9"/>
    <row r="106" s="1" customFormat="1" ht="9"/>
    <row r="107" s="1" customFormat="1" ht="9"/>
    <row r="108" s="1" customFormat="1" ht="9"/>
    <row r="109" s="1" customFormat="1" ht="9"/>
    <row r="110" s="1" customFormat="1" ht="9"/>
    <row r="111" s="1" customFormat="1" ht="9"/>
    <row r="112" s="1" customFormat="1" ht="9"/>
    <row r="113" s="1" customFormat="1" ht="9"/>
    <row r="114" s="1" customFormat="1" ht="9"/>
    <row r="115" s="1" customFormat="1" ht="9"/>
    <row r="116" s="1" customFormat="1" ht="9"/>
    <row r="117" s="1" customFormat="1" ht="9"/>
    <row r="118" s="1" customFormat="1" ht="9"/>
    <row r="119" s="1" customFormat="1" ht="9"/>
    <row r="120" s="1" customFormat="1" ht="9"/>
    <row r="121" s="1" customFormat="1" ht="9"/>
    <row r="122" s="1" customFormat="1" ht="9"/>
    <row r="123" s="1" customFormat="1" ht="9"/>
    <row r="124" s="1" customFormat="1" ht="9"/>
    <row r="125" s="1" customFormat="1" ht="9"/>
    <row r="126" s="1" customFormat="1" ht="9"/>
    <row r="127" s="1" customFormat="1" ht="9"/>
    <row r="128" s="1" customFormat="1" ht="9"/>
    <row r="129" s="1" customFormat="1" ht="9"/>
    <row r="130" s="1" customFormat="1" ht="9"/>
    <row r="131" s="1" customFormat="1" ht="9"/>
    <row r="132" s="1" customFormat="1" ht="9"/>
    <row r="133" s="1" customFormat="1" ht="9"/>
    <row r="134" s="1" customFormat="1" ht="9"/>
    <row r="135" s="1" customFormat="1" ht="9"/>
    <row r="136" s="1" customFormat="1" ht="9"/>
    <row r="137" s="1" customFormat="1" ht="9"/>
    <row r="138" s="1" customFormat="1" ht="9"/>
    <row r="139" s="1" customFormat="1" ht="9"/>
    <row r="140" s="1" customFormat="1" ht="9"/>
    <row r="141" s="1" customFormat="1" ht="9"/>
    <row r="142" s="1" customFormat="1" ht="9"/>
    <row r="143" s="1" customFormat="1" ht="9"/>
    <row r="144" s="1" customFormat="1" ht="9"/>
    <row r="145" s="1" customFormat="1" ht="9"/>
    <row r="146" s="1" customFormat="1" ht="9"/>
    <row r="147" s="1" customFormat="1" ht="9"/>
    <row r="148" s="1" customFormat="1" ht="9"/>
    <row r="149" s="1" customFormat="1" ht="9"/>
    <row r="150" s="1" customFormat="1" ht="9"/>
    <row r="151" s="1" customFormat="1" ht="9"/>
    <row r="152" s="1" customFormat="1" ht="9"/>
    <row r="153" s="1" customFormat="1" ht="9"/>
    <row r="154" s="1" customFormat="1" ht="9"/>
    <row r="155" s="1" customFormat="1" ht="9"/>
    <row r="156" s="1" customFormat="1" ht="9"/>
    <row r="157" s="1" customFormat="1" ht="9"/>
    <row r="158" s="1" customFormat="1" ht="9"/>
    <row r="159" s="1" customFormat="1" ht="9"/>
    <row r="160" s="1" customFormat="1" ht="9"/>
    <row r="161" s="1" customFormat="1" ht="9"/>
    <row r="162" s="1" customFormat="1" ht="9"/>
    <row r="163" s="1" customFormat="1" ht="9"/>
    <row r="164" s="1" customFormat="1" ht="9"/>
    <row r="165" s="1" customFormat="1" ht="9"/>
    <row r="166" s="1" customFormat="1" ht="9"/>
    <row r="167" s="1" customFormat="1" ht="9"/>
    <row r="168" s="1" customFormat="1" ht="9"/>
    <row r="169" s="1" customFormat="1" ht="9"/>
    <row r="170" s="1" customFormat="1" ht="9"/>
    <row r="171" s="1" customFormat="1" ht="9"/>
    <row r="172" s="1" customFormat="1" ht="9"/>
    <row r="173" s="1" customFormat="1" ht="9"/>
    <row r="174" s="1" customFormat="1" ht="9"/>
    <row r="175" s="1" customFormat="1" ht="9"/>
    <row r="176" s="1" customFormat="1" ht="9"/>
    <row r="177" s="1" customFormat="1" ht="9"/>
    <row r="178" s="1" customFormat="1" ht="9"/>
    <row r="179" s="1" customFormat="1" ht="9"/>
    <row r="180" s="1" customFormat="1" ht="9"/>
    <row r="181" s="1" customFormat="1" ht="9"/>
    <row r="182" s="1" customFormat="1" ht="9"/>
    <row r="183" s="1" customFormat="1" ht="9"/>
    <row r="184" s="1" customFormat="1" ht="9"/>
    <row r="185" s="1" customFormat="1" ht="9"/>
    <row r="186" s="1" customFormat="1" ht="9"/>
    <row r="187" s="1" customFormat="1" ht="9"/>
    <row r="188" s="1" customFormat="1" ht="9"/>
    <row r="189" s="1" customFormat="1" ht="9"/>
    <row r="190" s="1" customFormat="1" ht="9"/>
    <row r="191" s="1" customFormat="1" ht="9"/>
    <row r="192" s="1" customFormat="1" ht="9"/>
    <row r="193" s="1" customFormat="1" ht="9"/>
    <row r="194" s="1" customFormat="1" ht="9"/>
    <row r="195" s="1" customFormat="1" ht="9"/>
    <row r="196" s="1" customFormat="1" ht="9"/>
    <row r="197" s="1" customFormat="1" ht="9"/>
    <row r="198" s="1" customFormat="1" ht="9"/>
    <row r="199" s="1" customFormat="1" ht="9"/>
    <row r="200" s="1" customFormat="1" ht="9"/>
    <row r="201" s="1" customFormat="1" ht="9"/>
    <row r="202" s="1" customFormat="1" ht="9"/>
    <row r="203" s="1" customFormat="1" ht="9"/>
    <row r="204" s="1" customFormat="1" ht="9"/>
    <row r="205" s="1" customFormat="1" ht="9"/>
    <row r="206" s="1" customFormat="1" ht="9"/>
    <row r="207" s="1" customFormat="1" ht="9"/>
    <row r="208" s="1" customFormat="1" ht="9"/>
    <row r="209" s="1" customFormat="1" ht="9"/>
    <row r="210" s="1" customFormat="1" ht="9"/>
    <row r="211" s="1" customFormat="1" ht="9"/>
    <row r="212" s="1" customFormat="1" ht="9"/>
    <row r="213" s="1" customFormat="1" ht="9"/>
    <row r="214" s="1" customFormat="1" ht="9"/>
    <row r="215" s="1" customFormat="1" ht="9"/>
    <row r="216" s="1" customFormat="1" ht="9"/>
  </sheetData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8:K78"/>
    <mergeCell ref="B79:K79"/>
    <mergeCell ref="B80:K80"/>
    <mergeCell ref="B81:K81"/>
    <mergeCell ref="B82:K82"/>
    <mergeCell ref="B84:K84"/>
    <mergeCell ref="B85:K85"/>
    <mergeCell ref="H87:K87"/>
    <mergeCell ref="H88:K88"/>
    <mergeCell ref="B90:K93"/>
  </mergeCells>
  <printOptions/>
  <pageMargins left="0.7875" right="0.7875" top="0.19652777777777777" bottom="0.19652777777777777" header="0.5118055555555556" footer="0.5118055555555556"/>
  <pageSetup horizontalDpi="300" verticalDpi="300" orientation="portrait" paperSize="9" scale="95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2008-08-13T11:45:49Z</cp:lastPrinted>
  <dcterms:created xsi:type="dcterms:W3CDTF">2005-02-02T10:56:39Z</dcterms:created>
  <dcterms:modified xsi:type="dcterms:W3CDTF">2008-07-30T09:11:30Z</dcterms:modified>
  <cp:category/>
  <cp:version/>
  <cp:contentType/>
  <cp:contentStatus/>
  <cp:revision>40</cp:revision>
</cp:coreProperties>
</file>