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6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<sst xmlns="http://schemas.openxmlformats.org/spreadsheetml/2006/main" count="116" uniqueCount="110">
  <si>
    <r>
      <t xml:space="preserve">        </t>
    </r>
    <r>
      <rPr>
        <sz val="8"/>
        <rFont val="Arial"/>
        <family val="0"/>
      </rPr>
      <t>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  </r>
  </si>
  <si>
    <t>ИЗВОД ИЗ ФИНАНСИЈСКИХ ИЗВЕШТАЈА ЗА 2008. ГОДИНУ</t>
  </si>
  <si>
    <t>КОНЦЕРН ФАРМАКОМ МБ ШАБАЦ -ФАБРИКА АКУМУЛАТОРА СОМБОР АД,ГРАДИНА 3</t>
  </si>
  <si>
    <t>I ОСНОВНИ ПОДАЦИ</t>
  </si>
  <si>
    <t>1. скраћени назив:</t>
  </si>
  <si>
    <t>КОНЦЕРН ФАРМАКОМ МБ ШАБАЦ                     ФАБРИКА АКУМУЛАТОРА СОМБОР АД</t>
  </si>
  <si>
    <t>3. матични број:</t>
  </si>
  <si>
    <t>08046930</t>
  </si>
  <si>
    <t>2. адреса:</t>
  </si>
  <si>
    <t>ГРАДИНА 3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</si>
  <si>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</si>
  <si>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</si>
  <si>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</si>
  <si>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</si>
  <si>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</si>
  <si>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</si>
  <si>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</si>
  <si>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</si>
  <si>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</si>
  <si>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</si>
  <si>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</si>
  <si>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</si>
  <si>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</si>
  <si>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</si>
  <si>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</si>
  <si>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</si>
  <si>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</si>
  <si>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</si>
  <si>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</si>
  <si>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</si>
  <si>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</si>
  <si>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</si>
  <si>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</si>
  <si>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</si>
  <si>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</si>
  <si>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</si>
  <si>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</si>
  <si>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</si>
  <si>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</si>
  <si>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</si>
  <si>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</si>
  <si>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</si>
  <si>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</si>
  <si>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</si>
  <si>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</si>
  <si>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</si>
  <si>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</si>
  <si>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</si>
  <si>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</si>
  <si>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</si>
  <si>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</si>
  <si>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</si>
  <si>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</si>
  <si>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</si>
  <si>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</si>
  <si>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</si>
  <si>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</si>
  <si>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</si>
  <si>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</si>
  <si>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</si>
  <si>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</si>
  <si>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</si>
  <si>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</si>
  <si>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</si>
  <si>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</si>
  <si>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</si>
  <si>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</si>
  <si>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</si>
  <si>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</si>
  <si>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</si>
  <si>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Одложени порески приход периода</t>
  </si>
  <si>
    <t>Г. СВЕГА ПРИЛИВИ ГОТОВИНЕ</t>
  </si>
  <si>
    <t>Д. НЕТО ДОБИТАК/ГУБИТАК</t>
  </si>
  <si>
    <t>Д. СВЕГА ОДЛИВИ ГОТОВИНЕ</t>
  </si>
  <si>
    <t>Ђ. НЕТО ДОБИТАК КОЈИ ПРИПАДА МАЊИНСКИМ УЛАГАЧИМА</t>
  </si>
  <si>
    <t>Ђ. НЕТО ПРИЛИВ / ОДЛИВ ГОТОВ.</t>
  </si>
  <si>
    <t>Е. НЕТО ДОБИТАК КОЈИ ПРИПАДА 
ВЛАСНИЦИМА МАТИЧНОГ
ПРАВНОГ ЛИЦА</t>
  </si>
  <si>
    <t>Е. ГОТОВИНА НА ПОЧЕТКУ ОБРАЧУНСКОГ ПЕРИОДА</t>
  </si>
  <si>
    <t>Ж. ЗАРАДА ПО АКЦИЈИ</t>
  </si>
  <si>
    <t>1. Основна зарада по акцији</t>
  </si>
  <si>
    <t>Ж. ПОЗИТИТИВНЕ КУРСНЕ РАЗЛИКЕ ПО ОСНОВУ ПРЕРАЧУНА ГОТОВИНЕ</t>
  </si>
  <si>
    <t>2. Умањена (разводњена) 
зарада по акцији</t>
  </si>
  <si>
    <t>Ж. НЕГАТИВНЕ  КУРСНЕ РАЗЛИКЕ ПО ОСНОВУ ПРЕРАЧУНА ГОТОВИНЕ</t>
  </si>
  <si>
    <t>З. ГОТОВИНА НА КРАЈУ ОБРАЧУНСКОГ ПЕРИОДА</t>
  </si>
  <si>
    <t xml:space="preserve">ИЗВЕШТАЈ О ПРОМЕНАМА НА КАПИТАЛУ (у 000 дин) </t>
  </si>
  <si>
    <t>опис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</si>
  <si>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</si>
  <si>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</si>
  <si>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</si>
  <si>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</si>
  <si>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</si>
  <si>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</si>
  <si>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</si>
  <si>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</si>
  <si>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</si>
  <si>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</si>
  <si>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</si>
  <si>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</si>
  <si>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</si>
  <si>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</si>
  <si>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</si>
  <si>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r>
      <t xml:space="preserve">III ЗАКЉУЧНО МИШЉЕЊЕ РЕВИЗОРА </t>
    </r>
    <r>
      <rPr>
        <u val="single"/>
        <sz val="10"/>
        <rFont val="Arial"/>
        <family val="2"/>
      </rPr>
      <t>(навести назив ревизорске куће)</t>
    </r>
    <r>
      <rPr>
        <b/>
        <u val="single"/>
        <sz val="10"/>
        <rFont val="Arial"/>
        <family val="2"/>
      </rPr>
      <t xml:space="preserve"> О ФИНАНСИЈСКИМ ИЗВЕШТАЈИМА:
</t>
    </r>
    <r>
      <rPr>
        <sz val="10"/>
        <rFont val="Arial"/>
        <family val="2"/>
      </rPr>
      <t xml:space="preserve">Предузеће за ревизију, CONFIDA FINODIT ДОО Београд, Имотска бр. 1 
</t>
    </r>
  </si>
  <si>
    <t>Предузеће за ревизију "Цонфида-Финодит" д.о.о. Београд, сачинило је извештај о ревизији Финансијског извештаја и  доставило је следеће мишљење: Извршили смо ревизију приложеног Биланса стања Концерн "Фармаком МБ" Шабац-Фабрике акумулатора Сомбор АД Сомбор, на дан 31.12.2008. године., одговарајућег биланса успеха, извештаја о токовима готовине и извештаја о променама на капиталу за годину која се завршава на тај дан, као и преглед значајних рачуноводствених политика и других објашњавајућих напомена.</t>
  </si>
  <si>
    <t>По мишљењу ревизора, финансијски извештај, истинито и објективно, по  свим материјално значајним питањима, приказују финансијско стање друштва стање имовине, капитала и обавеза на дан 31.12.2008. године, као и резултата његовог пословања и новчаних токова готовине за годину која се навршава на тај дан, у складу са Законом о рачуноводству и ревизији и Међународним рачуноводственим стандардима.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</si>
  <si>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</si>
  <si>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 xml:space="preserve">Нема значајних промена правног и финансијског положаја друштва. </t>
  </si>
  <si>
    <t>V МЕСТО И ВРЕМЕ ГДЕ СЕ МОЖЕ ИЗВРШИТИ УВИД У ФИНАНСИЈСКЕ ИЗВЕШТАЈЕ И ИЗВЕШТАЈ 
РЕВИЗОРА</t>
  </si>
  <si>
    <r>
      <t>Увид се може извршити сваког радног дана (</t>
    </r>
    <r>
      <rPr>
        <u val="single"/>
        <sz val="8"/>
        <rFont val="Arial"/>
        <family val="2"/>
      </rPr>
      <t>7 - 14 h</t>
    </r>
    <r>
      <rPr>
        <sz val="8"/>
        <rFont val="Arial"/>
        <family val="2"/>
      </rPr>
      <t>) у седишту друштва.</t>
    </r>
  </si>
  <si>
    <t>Директор</t>
  </si>
  <si>
    <r>
      <t xml:space="preserve">  </t>
    </r>
    <r>
      <rPr>
        <sz val="8"/>
        <rFont val="Arial"/>
        <family val="2"/>
      </rPr>
      <t xml:space="preserve">Радован Мијаиловић, дипл.инг. ел. </t>
    </r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</si>
</sst>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</numFmts>
  <fonts count="47">
    <font>
      <sz val="10"/>
      <name val="Arial"/>
      <family val="0"/>
    </font>
    <font>
      <sz val="8"/>
      <name val="Lucida Sans Unicode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0"/>
    </font>
    <font>
      <b/>
      <sz val="9"/>
      <name val="Arial"/>
      <family val="0"/>
    </font>
    <font>
      <b/>
      <sz val="7"/>
      <name val="Arial"/>
      <family val="2"/>
    </font>
    <font>
      <sz val="7"/>
      <name val="Arial"/>
      <family val="0"/>
    </font>
    <font>
      <u val="single"/>
      <sz val="10"/>
      <name val="Arial"/>
      <family val="2"/>
    </font>
    <font>
      <sz val="8"/>
      <name val="Times New Roman"/>
      <family val="1"/>
    </font>
    <font>
      <u val="single"/>
      <sz val="8"/>
      <name val="Arial"/>
      <family val="2"/>
    </font>
    <font>
      <sz val="8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3" fontId="4" fillId="0" borderId="1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3" fontId="2" fillId="0" borderId="18" xfId="0" applyNumberFormat="1" applyFont="1" applyBorder="1" applyAlignment="1">
      <alignment vertical="center" wrapText="1"/>
    </xf>
    <xf numFmtId="3" fontId="2" fillId="0" borderId="19" xfId="0" applyNumberFormat="1" applyFont="1" applyBorder="1" applyAlignment="1">
      <alignment vertical="center" wrapText="1"/>
    </xf>
    <xf numFmtId="3" fontId="2" fillId="0" borderId="20" xfId="0" applyNumberFormat="1" applyFont="1" applyBorder="1" applyAlignment="1">
      <alignment vertical="center" wrapText="1"/>
    </xf>
    <xf numFmtId="3" fontId="2" fillId="0" borderId="21" xfId="0" applyNumberFormat="1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 wrapText="1"/>
    </xf>
    <xf numFmtId="3" fontId="2" fillId="0" borderId="17" xfId="0" applyNumberFormat="1" applyFont="1" applyBorder="1" applyAlignment="1">
      <alignment vertical="center" wrapText="1"/>
    </xf>
    <xf numFmtId="3" fontId="4" fillId="0" borderId="23" xfId="0" applyNumberFormat="1" applyFont="1" applyBorder="1" applyAlignment="1">
      <alignment vertical="center" wrapText="1"/>
    </xf>
    <xf numFmtId="3" fontId="4" fillId="0" borderId="24" xfId="0" applyNumberFormat="1" applyFont="1" applyBorder="1" applyAlignment="1">
      <alignment vertical="center" wrapText="1"/>
    </xf>
    <xf numFmtId="3" fontId="4" fillId="0" borderId="25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left" vertical="top" wrapText="1"/>
    </xf>
    <xf numFmtId="3" fontId="2" fillId="0" borderId="26" xfId="0" applyNumberFormat="1" applyFont="1" applyBorder="1" applyAlignment="1">
      <alignment vertical="center" wrapText="1"/>
    </xf>
    <xf numFmtId="3" fontId="2" fillId="0" borderId="27" xfId="0" applyNumberFormat="1" applyFont="1" applyBorder="1" applyAlignment="1">
      <alignment vertical="center" wrapText="1"/>
    </xf>
    <xf numFmtId="3" fontId="2" fillId="0" borderId="28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justify" vertical="center" wrapText="1"/>
    </xf>
    <xf numFmtId="0" fontId="5" fillId="0" borderId="2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justify" vertical="center" wrapText="1"/>
    </xf>
    <xf numFmtId="0" fontId="10" fillId="0" borderId="3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8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center" wrapText="1"/>
    </xf>
    <xf numFmtId="3" fontId="4" fillId="0" borderId="11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/>
    </xf>
    <xf numFmtId="0" fontId="6" fillId="0" borderId="14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3" fontId="4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49" fontId="2" fillId="0" borderId="11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4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="130" zoomScaleNormal="130" zoomScaleSheetLayoutView="100" zoomScalePageLayoutView="0" workbookViewId="0" topLeftCell="A1">
      <selection activeCell="A30" sqref="A30"/>
    </sheetView>
  </sheetViews>
  <sheetFormatPr defaultColWidth="9.140625" defaultRowHeight="12.75"/>
  <cols>
    <col min="1" max="1" width="2.28125" style="0" customWidth="1"/>
    <col min="2" max="2" width="11.28125" style="0" customWidth="1"/>
    <col min="3" max="3" width="6.57421875" style="0" customWidth="1"/>
    <col min="4" max="4" width="6.8515625" style="0" customWidth="1"/>
    <col min="6" max="6" width="10.28125" style="0" customWidth="1"/>
  </cols>
  <sheetData>
    <row r="1" spans="2:11" s="1" customFormat="1" ht="41.25" customHeight="1">
      <c r="B1" s="90" t="s">
        <v>0</v>
      </c>
      <c r="C1" s="90"/>
      <c r="D1" s="90"/>
      <c r="E1" s="90"/>
      <c r="F1" s="90"/>
      <c r="G1" s="90"/>
      <c r="H1" s="90"/>
      <c r="I1" s="90"/>
      <c r="J1" s="90"/>
      <c r="K1" s="90"/>
    </row>
    <row r="2" spans="2:11" s="1" customFormat="1" ht="12.75">
      <c r="B2" s="91" t="s">
        <v>1</v>
      </c>
      <c r="C2" s="91"/>
      <c r="D2" s="91"/>
      <c r="E2" s="91"/>
      <c r="F2" s="91"/>
      <c r="G2" s="91"/>
      <c r="H2" s="91"/>
      <c r="I2" s="91"/>
      <c r="J2" s="91"/>
      <c r="K2" s="91"/>
    </row>
    <row r="3" spans="2:11" s="1" customFormat="1" ht="12.75">
      <c r="B3" s="92" t="s">
        <v>2</v>
      </c>
      <c r="C3" s="92"/>
      <c r="D3" s="92"/>
      <c r="E3" s="92"/>
      <c r="F3" s="92"/>
      <c r="G3" s="92"/>
      <c r="H3" s="92"/>
      <c r="I3" s="92"/>
      <c r="J3" s="92"/>
      <c r="K3" s="92"/>
    </row>
    <row r="4" spans="2:11" s="1" customFormat="1" ht="12.75">
      <c r="B4" s="2"/>
      <c r="C4" s="2"/>
      <c r="D4" s="2"/>
      <c r="E4" s="2"/>
      <c r="F4" s="2"/>
      <c r="G4" s="2"/>
      <c r="H4" s="2"/>
      <c r="I4" s="2"/>
      <c r="J4" s="3"/>
      <c r="K4" s="3"/>
    </row>
    <row r="5" spans="2:11" s="1" customFormat="1" ht="12.75">
      <c r="B5" s="93" t="s">
        <v>3</v>
      </c>
      <c r="C5" s="93"/>
      <c r="D5" s="93"/>
      <c r="E5" s="93"/>
      <c r="F5" s="93"/>
      <c r="G5" s="93"/>
      <c r="H5" s="93"/>
      <c r="I5" s="93"/>
      <c r="J5" s="93"/>
      <c r="K5" s="93"/>
    </row>
    <row r="6" spans="2:11" s="1" customFormat="1" ht="24" customHeight="1">
      <c r="B6" s="87" t="s">
        <v>4</v>
      </c>
      <c r="C6" s="87"/>
      <c r="D6" s="88" t="s">
        <v>5</v>
      </c>
      <c r="E6" s="88"/>
      <c r="F6" s="88"/>
      <c r="G6" s="88"/>
      <c r="H6" s="87" t="s">
        <v>6</v>
      </c>
      <c r="I6" s="87"/>
      <c r="J6" s="89" t="s">
        <v>7</v>
      </c>
      <c r="K6" s="89"/>
    </row>
    <row r="7" spans="2:11" s="1" customFormat="1" ht="12.75">
      <c r="B7" s="87" t="s">
        <v>8</v>
      </c>
      <c r="C7" s="87"/>
      <c r="D7" s="87" t="s">
        <v>9</v>
      </c>
      <c r="E7" s="87"/>
      <c r="F7" s="87"/>
      <c r="G7" s="87"/>
      <c r="H7" s="87" t="s">
        <v>10</v>
      </c>
      <c r="I7" s="87"/>
      <c r="J7" s="87">
        <v>100660818</v>
      </c>
      <c r="K7" s="87"/>
    </row>
    <row r="8" spans="2:11" s="1" customFormat="1" ht="7.5" customHeight="1">
      <c r="B8" s="4"/>
      <c r="C8" s="4"/>
      <c r="D8" s="5"/>
      <c r="E8" s="5"/>
      <c r="F8" s="6"/>
      <c r="G8" s="6"/>
      <c r="H8" s="7"/>
      <c r="I8" s="7"/>
      <c r="J8" s="6"/>
      <c r="K8" s="6"/>
    </row>
    <row r="9" spans="2:11" s="1" customFormat="1" ht="12.75">
      <c r="B9" s="85" t="s">
        <v>11</v>
      </c>
      <c r="C9" s="85"/>
      <c r="D9" s="85"/>
      <c r="E9" s="85"/>
      <c r="F9" s="85"/>
      <c r="G9" s="85"/>
      <c r="H9" s="85"/>
      <c r="I9" s="85"/>
      <c r="J9" s="85"/>
      <c r="K9" s="85"/>
    </row>
    <row r="10" spans="2:11" s="1" customFormat="1" ht="4.5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s="1" customFormat="1" ht="12.75">
      <c r="B11" s="63" t="s">
        <v>12</v>
      </c>
      <c r="C11" s="63"/>
      <c r="D11" s="63"/>
      <c r="E11" s="63"/>
      <c r="F11" s="63"/>
      <c r="G11" s="63"/>
      <c r="H11" s="63"/>
      <c r="I11" s="63"/>
      <c r="J11" s="63"/>
      <c r="K11" s="63"/>
    </row>
    <row r="12" spans="2:11" s="1" customFormat="1" ht="12.75">
      <c r="B12" s="86" t="s">
        <v>13</v>
      </c>
      <c r="C12" s="86"/>
      <c r="D12" s="86"/>
      <c r="E12" s="9">
        <v>2007</v>
      </c>
      <c r="F12" s="9">
        <v>2008</v>
      </c>
      <c r="G12" s="86" t="s">
        <v>14</v>
      </c>
      <c r="H12" s="86"/>
      <c r="I12" s="86"/>
      <c r="J12" s="9">
        <v>2007</v>
      </c>
      <c r="K12" s="9">
        <v>2008</v>
      </c>
    </row>
    <row r="13" spans="2:11" s="10" customFormat="1" ht="12.75">
      <c r="B13" s="71" t="s">
        <v>15</v>
      </c>
      <c r="C13" s="71"/>
      <c r="D13" s="71"/>
      <c r="E13" s="11">
        <f>SUM(E14:E19)</f>
        <v>826551</v>
      </c>
      <c r="F13" s="11">
        <f>SUM(F14:F19)</f>
        <v>1518107</v>
      </c>
      <c r="G13" s="71" t="s">
        <v>16</v>
      </c>
      <c r="H13" s="71"/>
      <c r="I13" s="71"/>
      <c r="J13" s="11">
        <f>SUM(J14:J19)</f>
        <v>1111821</v>
      </c>
      <c r="K13" s="11">
        <f>SUM(K14:K19)</f>
        <v>1269403</v>
      </c>
    </row>
    <row r="14" spans="2:11" s="1" customFormat="1" ht="12.75">
      <c r="B14" s="74" t="s">
        <v>17</v>
      </c>
      <c r="C14" s="74"/>
      <c r="D14" s="74"/>
      <c r="E14" s="12"/>
      <c r="F14" s="12"/>
      <c r="G14" s="84" t="s">
        <v>18</v>
      </c>
      <c r="H14" s="84"/>
      <c r="I14" s="84"/>
      <c r="J14" s="12">
        <v>384217</v>
      </c>
      <c r="K14" s="12">
        <v>384217</v>
      </c>
    </row>
    <row r="15" spans="2:11" s="1" customFormat="1" ht="12.75">
      <c r="B15" s="84" t="s">
        <v>19</v>
      </c>
      <c r="C15" s="84"/>
      <c r="D15" s="84"/>
      <c r="E15" s="12"/>
      <c r="F15" s="12"/>
      <c r="G15" s="74" t="s">
        <v>20</v>
      </c>
      <c r="H15" s="74"/>
      <c r="I15" s="74"/>
      <c r="J15" s="12"/>
      <c r="K15" s="12"/>
    </row>
    <row r="16" spans="2:11" s="1" customFormat="1" ht="12.75">
      <c r="B16" s="74" t="s">
        <v>21</v>
      </c>
      <c r="C16" s="74"/>
      <c r="D16" s="74"/>
      <c r="E16" s="12">
        <v>74172</v>
      </c>
      <c r="F16" s="12">
        <v>75808</v>
      </c>
      <c r="G16" s="74" t="s">
        <v>22</v>
      </c>
      <c r="H16" s="74"/>
      <c r="I16" s="74"/>
      <c r="J16" s="12">
        <v>29337</v>
      </c>
      <c r="K16" s="12">
        <v>29337</v>
      </c>
    </row>
    <row r="17" spans="2:11" s="1" customFormat="1" ht="12.75">
      <c r="B17" s="73" t="s">
        <v>23</v>
      </c>
      <c r="C17" s="73"/>
      <c r="D17" s="73"/>
      <c r="E17" s="75">
        <v>628283</v>
      </c>
      <c r="F17" s="75">
        <v>1347979</v>
      </c>
      <c r="G17" s="74" t="s">
        <v>24</v>
      </c>
      <c r="H17" s="74"/>
      <c r="I17" s="74"/>
      <c r="J17" s="12">
        <v>76587</v>
      </c>
      <c r="K17" s="12">
        <v>78960</v>
      </c>
    </row>
    <row r="18" spans="2:11" s="1" customFormat="1" ht="12.75">
      <c r="B18" s="73"/>
      <c r="C18" s="73"/>
      <c r="D18" s="73"/>
      <c r="E18" s="75"/>
      <c r="F18" s="75"/>
      <c r="G18" s="74" t="s">
        <v>25</v>
      </c>
      <c r="H18" s="74"/>
      <c r="I18" s="74"/>
      <c r="J18" s="12">
        <v>621680</v>
      </c>
      <c r="K18" s="12">
        <v>776889</v>
      </c>
    </row>
    <row r="19" spans="2:11" s="1" customFormat="1" ht="12.75">
      <c r="B19" s="74" t="s">
        <v>26</v>
      </c>
      <c r="C19" s="74"/>
      <c r="D19" s="74"/>
      <c r="E19" s="12">
        <v>124096</v>
      </c>
      <c r="F19" s="12">
        <v>94320</v>
      </c>
      <c r="G19" s="74" t="s">
        <v>27</v>
      </c>
      <c r="H19" s="74"/>
      <c r="I19" s="74"/>
      <c r="J19" s="12"/>
      <c r="K19" s="12"/>
    </row>
    <row r="20" spans="2:11" s="10" customFormat="1" ht="12.75">
      <c r="B20" s="71" t="s">
        <v>28</v>
      </c>
      <c r="C20" s="71"/>
      <c r="D20" s="71"/>
      <c r="E20" s="11">
        <f>SUM(E21:E23)</f>
        <v>2250563</v>
      </c>
      <c r="F20" s="11">
        <f>SUM(F21:F23)</f>
        <v>1534502</v>
      </c>
      <c r="G20" s="71" t="s">
        <v>29</v>
      </c>
      <c r="H20" s="71"/>
      <c r="I20" s="71"/>
      <c r="J20" s="11"/>
      <c r="K20" s="11"/>
    </row>
    <row r="21" spans="2:11" s="1" customFormat="1" ht="12.75" customHeight="1">
      <c r="B21" s="74" t="s">
        <v>30</v>
      </c>
      <c r="C21" s="74"/>
      <c r="D21" s="74"/>
      <c r="E21" s="12">
        <v>636422</v>
      </c>
      <c r="F21" s="12">
        <v>614714</v>
      </c>
      <c r="G21" s="67" t="s">
        <v>31</v>
      </c>
      <c r="H21" s="67"/>
      <c r="I21" s="67"/>
      <c r="J21" s="83">
        <f>SUM(J23:J26)</f>
        <v>2329121</v>
      </c>
      <c r="K21" s="83">
        <f>SUM(K23:K26)</f>
        <v>2314843</v>
      </c>
    </row>
    <row r="22" spans="2:11" s="1" customFormat="1" ht="46.5" customHeight="1">
      <c r="B22" s="76" t="s">
        <v>32</v>
      </c>
      <c r="C22" s="76"/>
      <c r="D22" s="76"/>
      <c r="E22" s="12"/>
      <c r="F22" s="12"/>
      <c r="G22" s="67"/>
      <c r="H22" s="67"/>
      <c r="I22" s="67"/>
      <c r="J22" s="83"/>
      <c r="K22" s="83"/>
    </row>
    <row r="23" spans="2:11" s="1" customFormat="1" ht="12.75">
      <c r="B23" s="74" t="s">
        <v>33</v>
      </c>
      <c r="C23" s="74"/>
      <c r="D23" s="74"/>
      <c r="E23" s="12">
        <v>1614141</v>
      </c>
      <c r="F23" s="12">
        <v>919788</v>
      </c>
      <c r="G23" s="74" t="s">
        <v>34</v>
      </c>
      <c r="H23" s="74"/>
      <c r="I23" s="74"/>
      <c r="J23" s="12">
        <v>25869</v>
      </c>
      <c r="K23" s="12">
        <v>20900</v>
      </c>
    </row>
    <row r="24" spans="2:11" s="1" customFormat="1" ht="12.75">
      <c r="B24" s="74" t="s">
        <v>35</v>
      </c>
      <c r="C24" s="74"/>
      <c r="D24" s="74"/>
      <c r="E24" s="12">
        <v>363828</v>
      </c>
      <c r="F24" s="12">
        <v>531637</v>
      </c>
      <c r="G24" s="74" t="s">
        <v>36</v>
      </c>
      <c r="H24" s="74"/>
      <c r="I24" s="74"/>
      <c r="J24" s="12">
        <v>245881</v>
      </c>
      <c r="K24" s="12">
        <v>664086</v>
      </c>
    </row>
    <row r="25" spans="2:11" s="1" customFormat="1" ht="12.75">
      <c r="B25" s="71" t="s">
        <v>37</v>
      </c>
      <c r="C25" s="71"/>
      <c r="D25" s="71"/>
      <c r="E25" s="11">
        <f>E20+E13+E24</f>
        <v>3440942</v>
      </c>
      <c r="F25" s="11">
        <f>F20+F13+F24</f>
        <v>3584246</v>
      </c>
      <c r="G25" s="74" t="s">
        <v>38</v>
      </c>
      <c r="H25" s="74"/>
      <c r="I25" s="74"/>
      <c r="J25" s="12">
        <v>2057371</v>
      </c>
      <c r="K25" s="12">
        <v>1629857</v>
      </c>
    </row>
    <row r="26" spans="2:11" s="1" customFormat="1" ht="12.75">
      <c r="B26" s="71" t="s">
        <v>39</v>
      </c>
      <c r="C26" s="71"/>
      <c r="D26" s="71"/>
      <c r="E26" s="12"/>
      <c r="F26" s="12"/>
      <c r="G26" s="74" t="s">
        <v>40</v>
      </c>
      <c r="H26" s="74"/>
      <c r="I26" s="74"/>
      <c r="J26" s="12"/>
      <c r="K26" s="12"/>
    </row>
    <row r="27" spans="2:11" s="1" customFormat="1" ht="12.75">
      <c r="B27" s="71" t="s">
        <v>41</v>
      </c>
      <c r="C27" s="71"/>
      <c r="D27" s="71"/>
      <c r="E27" s="11">
        <f>E25+E26</f>
        <v>3440942</v>
      </c>
      <c r="F27" s="11">
        <f>F25+F26</f>
        <v>3584246</v>
      </c>
      <c r="G27" s="81" t="s">
        <v>42</v>
      </c>
      <c r="H27" s="81"/>
      <c r="I27" s="81"/>
      <c r="J27" s="13">
        <f>J21+J13</f>
        <v>3440942</v>
      </c>
      <c r="K27" s="13">
        <f>K21+K13</f>
        <v>3584246</v>
      </c>
    </row>
    <row r="28" spans="2:11" s="1" customFormat="1" ht="12.75">
      <c r="B28" s="71" t="s">
        <v>43</v>
      </c>
      <c r="C28" s="71"/>
      <c r="D28" s="71"/>
      <c r="E28" s="11">
        <v>104820</v>
      </c>
      <c r="F28" s="11">
        <v>278030</v>
      </c>
      <c r="G28" s="82" t="s">
        <v>44</v>
      </c>
      <c r="H28" s="82"/>
      <c r="I28" s="82"/>
      <c r="J28" s="14">
        <v>104820</v>
      </c>
      <c r="K28" s="14">
        <v>278083</v>
      </c>
    </row>
    <row r="29" s="1" customFormat="1" ht="12.75"/>
    <row r="30" spans="2:11" s="1" customFormat="1" ht="12.75">
      <c r="B30" s="78" t="s">
        <v>45</v>
      </c>
      <c r="C30" s="78"/>
      <c r="D30" s="78"/>
      <c r="E30" s="78"/>
      <c r="F30" s="78"/>
      <c r="G30" s="79" t="s">
        <v>46</v>
      </c>
      <c r="H30" s="79"/>
      <c r="I30" s="79"/>
      <c r="J30" s="79"/>
      <c r="K30" s="79"/>
    </row>
    <row r="31" spans="2:11" s="1" customFormat="1" ht="12.75">
      <c r="B31" s="78"/>
      <c r="C31" s="78"/>
      <c r="D31" s="78"/>
      <c r="E31" s="78"/>
      <c r="F31" s="78"/>
      <c r="G31" s="79"/>
      <c r="H31" s="79"/>
      <c r="I31" s="79"/>
      <c r="J31" s="79"/>
      <c r="K31" s="79"/>
    </row>
    <row r="32" spans="2:11" s="1" customFormat="1" ht="12.75" customHeight="1">
      <c r="B32" s="70" t="s">
        <v>47</v>
      </c>
      <c r="C32" s="70"/>
      <c r="D32" s="70"/>
      <c r="E32" s="80">
        <v>2007</v>
      </c>
      <c r="F32" s="80">
        <v>2008</v>
      </c>
      <c r="G32" s="67" t="s">
        <v>48</v>
      </c>
      <c r="H32" s="67"/>
      <c r="I32" s="67"/>
      <c r="J32" s="80">
        <v>2007</v>
      </c>
      <c r="K32" s="80">
        <v>2008</v>
      </c>
    </row>
    <row r="33" spans="2:11" s="1" customFormat="1" ht="12.75">
      <c r="B33" s="70"/>
      <c r="C33" s="70"/>
      <c r="D33" s="70"/>
      <c r="E33" s="80"/>
      <c r="F33" s="80"/>
      <c r="G33" s="67"/>
      <c r="H33" s="67"/>
      <c r="I33" s="67"/>
      <c r="J33" s="80"/>
      <c r="K33" s="80"/>
    </row>
    <row r="34" spans="2:11" s="1" customFormat="1" ht="12.75">
      <c r="B34" s="70"/>
      <c r="C34" s="70"/>
      <c r="D34" s="70"/>
      <c r="E34" s="80"/>
      <c r="F34" s="80"/>
      <c r="G34" s="74" t="s">
        <v>49</v>
      </c>
      <c r="H34" s="74"/>
      <c r="I34" s="74"/>
      <c r="J34" s="12">
        <v>2123287</v>
      </c>
      <c r="K34" s="12">
        <v>2823871</v>
      </c>
    </row>
    <row r="35" spans="2:11" s="1" customFormat="1" ht="12.75">
      <c r="B35" s="74" t="s">
        <v>50</v>
      </c>
      <c r="C35" s="74"/>
      <c r="D35" s="74"/>
      <c r="E35" s="15">
        <v>2315139</v>
      </c>
      <c r="F35" s="15">
        <v>3529865</v>
      </c>
      <c r="G35" s="74" t="s">
        <v>51</v>
      </c>
      <c r="H35" s="74"/>
      <c r="I35" s="74"/>
      <c r="J35" s="12">
        <v>2071406</v>
      </c>
      <c r="K35" s="12">
        <v>2407828</v>
      </c>
    </row>
    <row r="36" spans="2:11" s="1" customFormat="1" ht="12.75">
      <c r="B36" s="74" t="s">
        <v>52</v>
      </c>
      <c r="C36" s="74"/>
      <c r="D36" s="74"/>
      <c r="E36" s="15">
        <v>2473770</v>
      </c>
      <c r="F36" s="15">
        <v>3645929</v>
      </c>
      <c r="G36" s="74" t="s">
        <v>53</v>
      </c>
      <c r="H36" s="74"/>
      <c r="I36" s="74"/>
      <c r="J36" s="12">
        <f>J34-J35</f>
        <v>51881</v>
      </c>
      <c r="K36" s="12">
        <f>K34-K35</f>
        <v>416043</v>
      </c>
    </row>
    <row r="37" spans="2:11" s="1" customFormat="1" ht="12.75">
      <c r="B37" s="77" t="s">
        <v>54</v>
      </c>
      <c r="C37" s="77"/>
      <c r="D37" s="77"/>
      <c r="E37" s="15">
        <f>E35-E36</f>
        <v>-158631</v>
      </c>
      <c r="F37" s="15">
        <f>F35-F36</f>
        <v>-116064</v>
      </c>
      <c r="G37" s="74" t="s">
        <v>55</v>
      </c>
      <c r="H37" s="74"/>
      <c r="I37" s="74"/>
      <c r="J37" s="12">
        <v>15017</v>
      </c>
      <c r="K37" s="12">
        <v>64498</v>
      </c>
    </row>
    <row r="38" spans="2:11" s="1" customFormat="1" ht="12.75">
      <c r="B38" s="67" t="s">
        <v>56</v>
      </c>
      <c r="C38" s="67"/>
      <c r="D38" s="67"/>
      <c r="E38" s="69"/>
      <c r="F38" s="69"/>
      <c r="G38" s="74" t="s">
        <v>57</v>
      </c>
      <c r="H38" s="74"/>
      <c r="I38" s="74"/>
      <c r="J38" s="12">
        <v>125137</v>
      </c>
      <c r="K38" s="12">
        <v>283106</v>
      </c>
    </row>
    <row r="39" spans="2:11" s="1" customFormat="1" ht="12.75" customHeight="1">
      <c r="B39" s="67"/>
      <c r="C39" s="67"/>
      <c r="D39" s="67"/>
      <c r="E39" s="69"/>
      <c r="F39" s="69"/>
      <c r="G39" s="73" t="s">
        <v>58</v>
      </c>
      <c r="H39" s="73"/>
      <c r="I39" s="73"/>
      <c r="J39" s="12">
        <v>141407</v>
      </c>
      <c r="K39" s="12">
        <v>43552</v>
      </c>
    </row>
    <row r="40" spans="2:11" s="1" customFormat="1" ht="25.5" customHeight="1">
      <c r="B40" s="73" t="s">
        <v>59</v>
      </c>
      <c r="C40" s="73"/>
      <c r="D40" s="73"/>
      <c r="E40" s="15">
        <v>24186</v>
      </c>
      <c r="F40" s="15">
        <v>2768362</v>
      </c>
      <c r="G40" s="73" t="s">
        <v>60</v>
      </c>
      <c r="H40" s="73"/>
      <c r="I40" s="73"/>
      <c r="J40" s="12">
        <v>32110</v>
      </c>
      <c r="K40" s="12">
        <v>3587</v>
      </c>
    </row>
    <row r="41" spans="2:11" s="1" customFormat="1" ht="24.75" customHeight="1">
      <c r="B41" s="73" t="s">
        <v>61</v>
      </c>
      <c r="C41" s="73"/>
      <c r="D41" s="73"/>
      <c r="E41" s="15">
        <v>1359770</v>
      </c>
      <c r="F41" s="15">
        <v>2433871</v>
      </c>
      <c r="G41" s="73" t="s">
        <v>62</v>
      </c>
      <c r="H41" s="73"/>
      <c r="I41" s="73"/>
      <c r="J41" s="12">
        <f>J34+J37+J39-J35-J38-J40</f>
        <v>51058</v>
      </c>
      <c r="K41" s="12">
        <f>K34+K37+K39-K35-K38-K40</f>
        <v>237400</v>
      </c>
    </row>
    <row r="42" spans="2:11" s="1" customFormat="1" ht="26.25" customHeight="1">
      <c r="B42" s="74" t="s">
        <v>54</v>
      </c>
      <c r="C42" s="74"/>
      <c r="D42" s="74"/>
      <c r="E42" s="15">
        <f>E40-E41</f>
        <v>-1335584</v>
      </c>
      <c r="F42" s="15">
        <f>F40-F41</f>
        <v>334491</v>
      </c>
      <c r="G42" s="76" t="s">
        <v>63</v>
      </c>
      <c r="H42" s="76"/>
      <c r="I42" s="76"/>
      <c r="J42" s="12"/>
      <c r="K42" s="12"/>
    </row>
    <row r="43" spans="2:11" s="1" customFormat="1" ht="12.75" customHeight="1">
      <c r="B43" s="67" t="s">
        <v>64</v>
      </c>
      <c r="C43" s="67"/>
      <c r="D43" s="67"/>
      <c r="E43" s="69"/>
      <c r="F43" s="69"/>
      <c r="G43" s="67" t="s">
        <v>65</v>
      </c>
      <c r="H43" s="67"/>
      <c r="I43" s="67"/>
      <c r="J43" s="75">
        <v>51058</v>
      </c>
      <c r="K43" s="75">
        <v>237400</v>
      </c>
    </row>
    <row r="44" spans="2:11" s="1" customFormat="1" ht="12.75">
      <c r="B44" s="67"/>
      <c r="C44" s="67"/>
      <c r="D44" s="67"/>
      <c r="E44" s="69"/>
      <c r="F44" s="69"/>
      <c r="G44" s="67"/>
      <c r="H44" s="67"/>
      <c r="I44" s="67"/>
      <c r="J44" s="75"/>
      <c r="K44" s="75"/>
    </row>
    <row r="45" spans="2:11" s="1" customFormat="1" ht="24.75" customHeight="1">
      <c r="B45" s="73" t="s">
        <v>66</v>
      </c>
      <c r="C45" s="73"/>
      <c r="D45" s="73"/>
      <c r="E45" s="15">
        <v>1889818</v>
      </c>
      <c r="F45" s="15">
        <v>3062137</v>
      </c>
      <c r="G45" s="71" t="s">
        <v>67</v>
      </c>
      <c r="H45" s="71"/>
      <c r="I45" s="71"/>
      <c r="J45" s="12"/>
      <c r="K45" s="12"/>
    </row>
    <row r="46" spans="2:11" s="1" customFormat="1" ht="28.5" customHeight="1">
      <c r="B46" s="73" t="s">
        <v>68</v>
      </c>
      <c r="C46" s="73"/>
      <c r="D46" s="73"/>
      <c r="E46" s="15">
        <v>307081</v>
      </c>
      <c r="F46" s="15">
        <v>3345187</v>
      </c>
      <c r="G46" s="70" t="s">
        <v>69</v>
      </c>
      <c r="H46" s="70"/>
      <c r="I46" s="70"/>
      <c r="J46" s="12"/>
      <c r="K46" s="12"/>
    </row>
    <row r="47" spans="2:11" s="1" customFormat="1" ht="23.25" customHeight="1">
      <c r="B47" s="74" t="s">
        <v>54</v>
      </c>
      <c r="C47" s="74"/>
      <c r="D47" s="74"/>
      <c r="E47" s="15">
        <f>E45-E46</f>
        <v>1582737</v>
      </c>
      <c r="F47" s="15">
        <f>F45-F46</f>
        <v>-283050</v>
      </c>
      <c r="G47" s="67" t="s">
        <v>70</v>
      </c>
      <c r="H47" s="67"/>
      <c r="I47" s="67"/>
      <c r="J47" s="12">
        <v>241538</v>
      </c>
      <c r="K47" s="12">
        <v>167809</v>
      </c>
    </row>
    <row r="48" spans="2:11" s="1" customFormat="1" ht="34.5" customHeight="1">
      <c r="B48" s="72" t="s">
        <v>71</v>
      </c>
      <c r="C48" s="72"/>
      <c r="D48" s="72"/>
      <c r="E48" s="16">
        <f>E35+E40+E45</f>
        <v>4229143</v>
      </c>
      <c r="F48" s="16">
        <f>F35+F40+F45</f>
        <v>9360364</v>
      </c>
      <c r="G48" s="67" t="s">
        <v>72</v>
      </c>
      <c r="H48" s="67"/>
      <c r="I48" s="67"/>
      <c r="J48" s="12">
        <f>J43+J47</f>
        <v>292596</v>
      </c>
      <c r="K48" s="12">
        <f>K43+K47</f>
        <v>405209</v>
      </c>
    </row>
    <row r="49" spans="2:11" s="1" customFormat="1" ht="35.25" customHeight="1">
      <c r="B49" s="72" t="s">
        <v>73</v>
      </c>
      <c r="C49" s="72"/>
      <c r="D49" s="72"/>
      <c r="E49" s="16">
        <f>E36+E41+E46</f>
        <v>4140621</v>
      </c>
      <c r="F49" s="16">
        <f>F36+F41+F46</f>
        <v>9424987</v>
      </c>
      <c r="G49" s="70" t="s">
        <v>74</v>
      </c>
      <c r="H49" s="70"/>
      <c r="I49" s="70"/>
      <c r="J49" s="12"/>
      <c r="K49" s="12"/>
    </row>
    <row r="50" spans="2:11" s="1" customFormat="1" ht="32.25" customHeight="1">
      <c r="B50" s="71" t="s">
        <v>75</v>
      </c>
      <c r="C50" s="71"/>
      <c r="D50" s="71"/>
      <c r="E50" s="15">
        <f>E48-E49</f>
        <v>88522</v>
      </c>
      <c r="F50" s="15">
        <f>F48-F49</f>
        <v>-64623</v>
      </c>
      <c r="G50" s="70" t="s">
        <v>76</v>
      </c>
      <c r="H50" s="70"/>
      <c r="I50" s="70"/>
      <c r="J50" s="12"/>
      <c r="K50" s="12"/>
    </row>
    <row r="51" spans="2:11" s="1" customFormat="1" ht="15" customHeight="1">
      <c r="B51" s="67" t="s">
        <v>77</v>
      </c>
      <c r="C51" s="67"/>
      <c r="D51" s="67"/>
      <c r="E51" s="69">
        <v>47610</v>
      </c>
      <c r="F51" s="69">
        <v>131620</v>
      </c>
      <c r="G51" s="70" t="s">
        <v>78</v>
      </c>
      <c r="H51" s="70"/>
      <c r="I51" s="70"/>
      <c r="J51" s="12"/>
      <c r="K51" s="12"/>
    </row>
    <row r="52" spans="2:11" s="1" customFormat="1" ht="28.5" customHeight="1">
      <c r="B52" s="67"/>
      <c r="C52" s="67"/>
      <c r="D52" s="67"/>
      <c r="E52" s="69"/>
      <c r="F52" s="69"/>
      <c r="G52" s="70" t="s">
        <v>79</v>
      </c>
      <c r="H52" s="70"/>
      <c r="I52" s="70"/>
      <c r="J52" s="12"/>
      <c r="K52" s="12"/>
    </row>
    <row r="53" spans="2:11" s="1" customFormat="1" ht="24" customHeight="1">
      <c r="B53" s="67" t="s">
        <v>80</v>
      </c>
      <c r="C53" s="67"/>
      <c r="D53" s="67"/>
      <c r="E53" s="69">
        <v>984</v>
      </c>
      <c r="F53" s="69">
        <v>67755</v>
      </c>
      <c r="G53" s="70" t="s">
        <v>81</v>
      </c>
      <c r="H53" s="70"/>
      <c r="I53" s="70"/>
      <c r="J53" s="12"/>
      <c r="K53" s="12"/>
    </row>
    <row r="54" spans="2:6" s="1" customFormat="1" ht="22.5" customHeight="1">
      <c r="B54" s="67"/>
      <c r="C54" s="67"/>
      <c r="D54" s="67"/>
      <c r="E54" s="69"/>
      <c r="F54" s="69"/>
    </row>
    <row r="55" spans="2:6" s="1" customFormat="1" ht="31.5" customHeight="1">
      <c r="B55" s="66" t="s">
        <v>82</v>
      </c>
      <c r="C55" s="66"/>
      <c r="D55" s="66"/>
      <c r="E55" s="15">
        <v>5496</v>
      </c>
      <c r="F55" s="15">
        <v>123164</v>
      </c>
    </row>
    <row r="56" spans="2:6" s="1" customFormat="1" ht="12.75">
      <c r="B56" s="67" t="s">
        <v>83</v>
      </c>
      <c r="C56" s="67"/>
      <c r="D56" s="67"/>
      <c r="E56" s="68">
        <f>E50+E51+E53-E55</f>
        <v>131620</v>
      </c>
      <c r="F56" s="68">
        <f>F50+F51+F53-F55</f>
        <v>11588</v>
      </c>
    </row>
    <row r="57" spans="2:6" s="1" customFormat="1" ht="12.75">
      <c r="B57" s="67"/>
      <c r="C57" s="67"/>
      <c r="D57" s="67"/>
      <c r="E57" s="68"/>
      <c r="F57" s="68"/>
    </row>
    <row r="58" s="1" customFormat="1" ht="14.25" customHeight="1"/>
    <row r="59" spans="1:11" s="1" customFormat="1" ht="12.75">
      <c r="A59" s="63" t="s">
        <v>84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</row>
    <row r="60" s="1" customFormat="1" ht="7.5" customHeight="1"/>
    <row r="61" spans="2:11" s="1" customFormat="1" ht="12" customHeight="1">
      <c r="B61" s="64" t="s">
        <v>85</v>
      </c>
      <c r="C61" s="64"/>
      <c r="D61" s="65">
        <v>2007</v>
      </c>
      <c r="E61" s="65"/>
      <c r="F61" s="65"/>
      <c r="G61" s="65"/>
      <c r="H61" s="65">
        <v>2008</v>
      </c>
      <c r="I61" s="65"/>
      <c r="J61" s="65"/>
      <c r="K61" s="65"/>
    </row>
    <row r="62" spans="2:11" s="1" customFormat="1" ht="12.75" customHeight="1" hidden="1">
      <c r="B62" s="64"/>
      <c r="C62" s="64"/>
      <c r="D62" s="17"/>
      <c r="E62" s="18"/>
      <c r="F62" s="18"/>
      <c r="G62" s="19"/>
      <c r="H62" s="17"/>
      <c r="I62" s="18"/>
      <c r="J62" s="18"/>
      <c r="K62" s="19"/>
    </row>
    <row r="63" spans="2:11" s="1" customFormat="1" ht="33.75" customHeight="1">
      <c r="B63" s="64"/>
      <c r="C63" s="64"/>
      <c r="D63" s="20" t="s">
        <v>86</v>
      </c>
      <c r="E63" s="21" t="s">
        <v>87</v>
      </c>
      <c r="F63" s="21" t="s">
        <v>88</v>
      </c>
      <c r="G63" s="22" t="s">
        <v>89</v>
      </c>
      <c r="H63" s="20" t="s">
        <v>86</v>
      </c>
      <c r="I63" s="21" t="s">
        <v>87</v>
      </c>
      <c r="J63" s="21" t="s">
        <v>88</v>
      </c>
      <c r="K63" s="22" t="s">
        <v>89</v>
      </c>
    </row>
    <row r="64" spans="2:11" s="1" customFormat="1" ht="21.75" customHeight="1">
      <c r="B64" s="62" t="s">
        <v>90</v>
      </c>
      <c r="C64" s="62"/>
      <c r="D64" s="23">
        <v>374065</v>
      </c>
      <c r="E64" s="24"/>
      <c r="F64" s="24"/>
      <c r="G64" s="25">
        <f>D64+E64-F64</f>
        <v>374065</v>
      </c>
      <c r="H64" s="23">
        <f aca="true" t="shared" si="0" ref="H64:H73">G64</f>
        <v>374065</v>
      </c>
      <c r="I64" s="24"/>
      <c r="J64" s="24"/>
      <c r="K64" s="25">
        <f>H64+I64-J64</f>
        <v>374065</v>
      </c>
    </row>
    <row r="65" spans="2:11" s="1" customFormat="1" ht="21.75" customHeight="1">
      <c r="B65" s="62" t="s">
        <v>91</v>
      </c>
      <c r="C65" s="62"/>
      <c r="D65" s="26">
        <v>10152</v>
      </c>
      <c r="E65" s="27"/>
      <c r="F65" s="27"/>
      <c r="G65" s="28">
        <f aca="true" t="shared" si="1" ref="G65:G73">D65+E65-F65</f>
        <v>10152</v>
      </c>
      <c r="H65" s="26">
        <f t="shared" si="0"/>
        <v>10152</v>
      </c>
      <c r="I65" s="27"/>
      <c r="J65" s="27"/>
      <c r="K65" s="28">
        <f aca="true" t="shared" si="2" ref="K65:K72">H65+I65-J65</f>
        <v>10152</v>
      </c>
    </row>
    <row r="66" spans="2:11" s="1" customFormat="1" ht="21.75" customHeight="1">
      <c r="B66" s="62" t="s">
        <v>92</v>
      </c>
      <c r="C66" s="62"/>
      <c r="D66" s="26">
        <v>0</v>
      </c>
      <c r="E66" s="27"/>
      <c r="F66" s="27"/>
      <c r="G66" s="28">
        <f t="shared" si="1"/>
        <v>0</v>
      </c>
      <c r="H66" s="26">
        <f t="shared" si="0"/>
        <v>0</v>
      </c>
      <c r="I66" s="27"/>
      <c r="J66" s="27"/>
      <c r="K66" s="28">
        <f t="shared" si="2"/>
        <v>0</v>
      </c>
    </row>
    <row r="67" spans="2:11" s="1" customFormat="1" ht="21.75" customHeight="1">
      <c r="B67" s="62" t="s">
        <v>93</v>
      </c>
      <c r="C67" s="62"/>
      <c r="D67" s="26">
        <v>0</v>
      </c>
      <c r="E67" s="27"/>
      <c r="F67" s="27"/>
      <c r="G67" s="28">
        <f t="shared" si="1"/>
        <v>0</v>
      </c>
      <c r="H67" s="26">
        <f t="shared" si="0"/>
        <v>0</v>
      </c>
      <c r="I67" s="27"/>
      <c r="J67" s="27"/>
      <c r="K67" s="28">
        <f t="shared" si="2"/>
        <v>0</v>
      </c>
    </row>
    <row r="68" spans="2:11" s="1" customFormat="1" ht="21.75" customHeight="1">
      <c r="B68" s="62" t="s">
        <v>94</v>
      </c>
      <c r="C68" s="62"/>
      <c r="D68" s="26">
        <v>29337</v>
      </c>
      <c r="E68" s="27"/>
      <c r="F68" s="27"/>
      <c r="G68" s="28">
        <f t="shared" si="1"/>
        <v>29337</v>
      </c>
      <c r="H68" s="26">
        <f t="shared" si="0"/>
        <v>29337</v>
      </c>
      <c r="I68" s="27"/>
      <c r="J68" s="27"/>
      <c r="K68" s="28">
        <f t="shared" si="2"/>
        <v>29337</v>
      </c>
    </row>
    <row r="69" spans="2:11" s="1" customFormat="1" ht="21.75" customHeight="1">
      <c r="B69" s="62" t="s">
        <v>95</v>
      </c>
      <c r="C69" s="62"/>
      <c r="D69" s="26">
        <v>76587</v>
      </c>
      <c r="E69" s="27"/>
      <c r="F69" s="27"/>
      <c r="G69" s="28">
        <f t="shared" si="1"/>
        <v>76587</v>
      </c>
      <c r="H69" s="26">
        <f t="shared" si="0"/>
        <v>76587</v>
      </c>
      <c r="I69" s="27">
        <v>2373</v>
      </c>
      <c r="J69" s="27"/>
      <c r="K69" s="28">
        <f t="shared" si="2"/>
        <v>78960</v>
      </c>
    </row>
    <row r="70" spans="2:11" s="1" customFormat="1" ht="21.75" customHeight="1">
      <c r="B70" s="62" t="s">
        <v>96</v>
      </c>
      <c r="C70" s="62"/>
      <c r="D70" s="26">
        <v>329084</v>
      </c>
      <c r="E70" s="27">
        <v>292596</v>
      </c>
      <c r="F70" s="27"/>
      <c r="G70" s="28">
        <f t="shared" si="1"/>
        <v>621680</v>
      </c>
      <c r="H70" s="26">
        <f t="shared" si="0"/>
        <v>621680</v>
      </c>
      <c r="I70" s="27">
        <v>405209</v>
      </c>
      <c r="J70" s="27">
        <v>250000</v>
      </c>
      <c r="K70" s="28">
        <f t="shared" si="2"/>
        <v>776889</v>
      </c>
    </row>
    <row r="71" spans="2:11" s="1" customFormat="1" ht="21.75" customHeight="1">
      <c r="B71" s="62" t="s">
        <v>97</v>
      </c>
      <c r="C71" s="62"/>
      <c r="D71" s="26">
        <v>0</v>
      </c>
      <c r="E71" s="27"/>
      <c r="F71" s="27"/>
      <c r="G71" s="28">
        <f t="shared" si="1"/>
        <v>0</v>
      </c>
      <c r="H71" s="26">
        <f t="shared" si="0"/>
        <v>0</v>
      </c>
      <c r="I71" s="27"/>
      <c r="J71" s="27"/>
      <c r="K71" s="28">
        <f t="shared" si="2"/>
        <v>0</v>
      </c>
    </row>
    <row r="72" spans="2:11" s="1" customFormat="1" ht="21.75" customHeight="1">
      <c r="B72" s="58" t="s">
        <v>98</v>
      </c>
      <c r="C72" s="58"/>
      <c r="D72" s="29">
        <v>0</v>
      </c>
      <c r="E72" s="30"/>
      <c r="F72" s="30"/>
      <c r="G72" s="31">
        <f t="shared" si="1"/>
        <v>0</v>
      </c>
      <c r="H72" s="29">
        <f t="shared" si="0"/>
        <v>0</v>
      </c>
      <c r="I72" s="30"/>
      <c r="J72" s="30"/>
      <c r="K72" s="31">
        <f t="shared" si="2"/>
        <v>0</v>
      </c>
    </row>
    <row r="73" spans="2:11" s="1" customFormat="1" ht="12.75">
      <c r="B73" s="59" t="s">
        <v>99</v>
      </c>
      <c r="C73" s="59"/>
      <c r="D73" s="32">
        <f>SUM(D64:D72)</f>
        <v>819225</v>
      </c>
      <c r="E73" s="32">
        <f>SUM(E64:E72)</f>
        <v>292596</v>
      </c>
      <c r="F73" s="32">
        <f>SUM(F64:F72)</f>
        <v>0</v>
      </c>
      <c r="G73" s="33">
        <f t="shared" si="1"/>
        <v>1111821</v>
      </c>
      <c r="H73" s="32">
        <f t="shared" si="0"/>
        <v>1111821</v>
      </c>
      <c r="I73" s="34">
        <f>SUM(I64:I72)</f>
        <v>407582</v>
      </c>
      <c r="J73" s="34">
        <f>SUM(J64:J72)</f>
        <v>250000</v>
      </c>
      <c r="K73" s="33">
        <f>H73+I73-J73</f>
        <v>1269403</v>
      </c>
    </row>
    <row r="74" spans="1:11" s="1" customFormat="1" ht="18" customHeight="1">
      <c r="A74" s="35"/>
      <c r="B74" s="60" t="s">
        <v>100</v>
      </c>
      <c r="C74" s="60"/>
      <c r="D74" s="36"/>
      <c r="E74" s="37"/>
      <c r="F74" s="37"/>
      <c r="G74" s="38"/>
      <c r="H74" s="36"/>
      <c r="I74" s="37"/>
      <c r="J74" s="37"/>
      <c r="K74" s="38"/>
    </row>
    <row r="75" spans="1:11" s="1" customFormat="1" ht="20.25" customHeight="1">
      <c r="A75" s="61"/>
      <c r="B75" s="61"/>
      <c r="C75" s="39"/>
      <c r="D75" s="40"/>
      <c r="E75" s="40"/>
      <c r="F75" s="40"/>
      <c r="G75" s="40"/>
      <c r="H75" s="40"/>
      <c r="I75" s="40"/>
      <c r="J75" s="40"/>
      <c r="K75" s="40"/>
    </row>
    <row r="77" spans="2:11" ht="52.5" customHeight="1">
      <c r="B77" s="54" t="s">
        <v>101</v>
      </c>
      <c r="C77" s="54"/>
      <c r="D77" s="54"/>
      <c r="E77" s="54"/>
      <c r="F77" s="54"/>
      <c r="G77" s="54"/>
      <c r="H77" s="54"/>
      <c r="I77" s="54"/>
      <c r="J77" s="54"/>
      <c r="K77" s="54"/>
    </row>
    <row r="78" spans="2:11" s="41" customFormat="1" ht="53.25" customHeight="1">
      <c r="B78" s="55" t="s">
        <v>102</v>
      </c>
      <c r="C78" s="55"/>
      <c r="D78" s="55"/>
      <c r="E78" s="55"/>
      <c r="F78" s="55"/>
      <c r="G78" s="55"/>
      <c r="H78" s="55"/>
      <c r="I78" s="55"/>
      <c r="J78" s="55"/>
      <c r="K78" s="55"/>
    </row>
    <row r="79" spans="2:11" s="41" customFormat="1" ht="51" customHeight="1">
      <c r="B79" s="56" t="s">
        <v>103</v>
      </c>
      <c r="C79" s="56"/>
      <c r="D79" s="56"/>
      <c r="E79" s="56"/>
      <c r="F79" s="56"/>
      <c r="G79" s="56"/>
      <c r="H79" s="56"/>
      <c r="I79" s="56"/>
      <c r="J79" s="56"/>
      <c r="K79" s="56"/>
    </row>
    <row r="80" spans="2:11" ht="39" customHeight="1">
      <c r="B80" s="57" t="s">
        <v>104</v>
      </c>
      <c r="C80" s="57"/>
      <c r="D80" s="57"/>
      <c r="E80" s="57"/>
      <c r="F80" s="57"/>
      <c r="G80" s="57"/>
      <c r="H80" s="57"/>
      <c r="I80" s="57"/>
      <c r="J80" s="57"/>
      <c r="K80" s="57"/>
    </row>
    <row r="81" spans="2:11" ht="12.75" customHeight="1">
      <c r="B81" s="50" t="s">
        <v>105</v>
      </c>
      <c r="C81" s="50"/>
      <c r="D81" s="50"/>
      <c r="E81" s="50"/>
      <c r="F81" s="50"/>
      <c r="G81" s="50"/>
      <c r="H81" s="50"/>
      <c r="I81" s="50"/>
      <c r="J81" s="50"/>
      <c r="K81" s="50"/>
    </row>
    <row r="82" spans="2:11" ht="12.75">
      <c r="B82" s="42"/>
      <c r="C82" s="42"/>
      <c r="D82" s="42"/>
      <c r="E82" s="42"/>
      <c r="F82" s="42"/>
      <c r="G82" s="42"/>
      <c r="H82" s="42"/>
      <c r="I82" s="42"/>
      <c r="J82" s="42"/>
      <c r="K82" s="42"/>
    </row>
    <row r="83" spans="2:11" ht="12.75">
      <c r="B83" s="42"/>
      <c r="C83" s="42"/>
      <c r="D83" s="42"/>
      <c r="E83" s="42"/>
      <c r="F83" s="42"/>
      <c r="G83" s="42"/>
      <c r="H83" s="42"/>
      <c r="I83" s="42"/>
      <c r="J83" s="42"/>
      <c r="K83" s="42"/>
    </row>
    <row r="84" spans="2:11" ht="12.75">
      <c r="B84" s="42"/>
      <c r="C84" s="42"/>
      <c r="D84" s="42"/>
      <c r="E84" s="42"/>
      <c r="F84" s="42"/>
      <c r="G84" s="42"/>
      <c r="H84" s="42"/>
      <c r="I84" s="42"/>
      <c r="J84" s="42"/>
      <c r="K84" s="42"/>
    </row>
    <row r="85" spans="2:11" ht="12.75">
      <c r="B85" s="42"/>
      <c r="C85" s="42"/>
      <c r="D85" s="42"/>
      <c r="E85" s="42"/>
      <c r="F85" s="42"/>
      <c r="G85" s="42"/>
      <c r="H85" s="42"/>
      <c r="I85" s="42"/>
      <c r="J85" s="42"/>
      <c r="K85" s="42"/>
    </row>
    <row r="86" spans="2:11" ht="12.75">
      <c r="B86" s="42"/>
      <c r="C86" s="42"/>
      <c r="D86" s="42"/>
      <c r="E86" s="42"/>
      <c r="F86" s="42"/>
      <c r="G86" s="42"/>
      <c r="H86" s="42"/>
      <c r="I86" s="42"/>
      <c r="J86" s="42"/>
      <c r="K86" s="42"/>
    </row>
    <row r="87" spans="2:11" ht="2.25" customHeight="1">
      <c r="B87" s="42"/>
      <c r="C87" s="42"/>
      <c r="D87" s="42"/>
      <c r="E87" s="42"/>
      <c r="F87" s="42"/>
      <c r="G87" s="42"/>
      <c r="H87" s="42"/>
      <c r="I87" s="42"/>
      <c r="J87" s="42"/>
      <c r="K87" s="42"/>
    </row>
    <row r="88" spans="2:11" ht="12.75" customHeight="1">
      <c r="B88" s="43"/>
      <c r="C88" s="43"/>
      <c r="D88" s="43"/>
      <c r="E88" s="43"/>
      <c r="F88" s="43"/>
      <c r="G88" s="43"/>
      <c r="H88" s="43"/>
      <c r="I88" s="43"/>
      <c r="J88" s="43"/>
      <c r="K88" s="43"/>
    </row>
    <row r="89" spans="2:11" ht="24.75" customHeight="1">
      <c r="B89" s="51" t="s">
        <v>106</v>
      </c>
      <c r="C89" s="51"/>
      <c r="D89" s="51"/>
      <c r="E89" s="51"/>
      <c r="F89" s="51"/>
      <c r="G89" s="51"/>
      <c r="H89" s="51"/>
      <c r="I89" s="51"/>
      <c r="J89" s="51"/>
      <c r="K89" s="51"/>
    </row>
    <row r="90" spans="2:11" ht="12.75">
      <c r="B90" s="52" t="s">
        <v>107</v>
      </c>
      <c r="C90" s="52"/>
      <c r="D90" s="52"/>
      <c r="E90" s="52"/>
      <c r="F90" s="52"/>
      <c r="G90" s="52"/>
      <c r="H90" s="52"/>
      <c r="I90" s="52"/>
      <c r="J90" s="52"/>
      <c r="K90" s="52"/>
    </row>
    <row r="91" spans="2:11" ht="14.25" customHeight="1">
      <c r="B91" s="52"/>
      <c r="C91" s="52"/>
      <c r="D91" s="52"/>
      <c r="E91" s="52"/>
      <c r="F91" s="52"/>
      <c r="G91" s="52"/>
      <c r="H91" s="52"/>
      <c r="I91" s="52"/>
      <c r="J91" s="52"/>
      <c r="K91" s="52"/>
    </row>
    <row r="92" spans="2:11" ht="12.75" customHeight="1">
      <c r="B92" s="53"/>
      <c r="C92" s="53"/>
      <c r="D92" s="53"/>
      <c r="E92" s="53"/>
      <c r="F92" s="53"/>
      <c r="G92" s="53"/>
      <c r="H92" s="53"/>
      <c r="I92" s="53"/>
      <c r="J92" s="53"/>
      <c r="K92" s="53"/>
    </row>
    <row r="93" spans="2:11" ht="12.75">
      <c r="B93" s="53"/>
      <c r="C93" s="53"/>
      <c r="D93" s="53"/>
      <c r="E93" s="53"/>
      <c r="F93" s="53"/>
      <c r="G93" s="53"/>
      <c r="H93" s="53"/>
      <c r="I93" s="53"/>
      <c r="J93" s="53"/>
      <c r="K93" s="53"/>
    </row>
    <row r="94" spans="2:11" ht="62.25" customHeight="1">
      <c r="B94" s="53"/>
      <c r="C94" s="53"/>
      <c r="D94" s="53"/>
      <c r="E94" s="53"/>
      <c r="F94" s="53"/>
      <c r="G94" s="53"/>
      <c r="H94" s="53"/>
      <c r="I94" s="53"/>
      <c r="J94" s="53"/>
      <c r="K94" s="53"/>
    </row>
    <row r="95" spans="2:11" ht="9.75" customHeight="1">
      <c r="B95" s="44"/>
      <c r="C95" s="44"/>
      <c r="D95" s="44"/>
      <c r="E95" s="44"/>
      <c r="F95" s="44"/>
      <c r="G95" s="44"/>
      <c r="H95" s="44"/>
      <c r="I95" s="44"/>
      <c r="J95" s="44"/>
      <c r="K95" s="44"/>
    </row>
    <row r="96" spans="2:11" ht="12.75">
      <c r="B96" s="2"/>
      <c r="C96" s="2"/>
      <c r="D96" s="2"/>
      <c r="E96" s="2"/>
      <c r="F96" s="45"/>
      <c r="G96" s="2"/>
      <c r="H96" s="47" t="s">
        <v>108</v>
      </c>
      <c r="I96" s="47"/>
      <c r="J96" s="47"/>
      <c r="K96" s="47"/>
    </row>
    <row r="97" spans="2:11" ht="13.5">
      <c r="B97" s="2"/>
      <c r="C97" s="2"/>
      <c r="D97" s="2"/>
      <c r="E97" s="2"/>
      <c r="F97" s="45"/>
      <c r="G97" s="2"/>
      <c r="H97" s="48" t="s">
        <v>109</v>
      </c>
      <c r="I97" s="48"/>
      <c r="J97" s="48"/>
      <c r="K97" s="48"/>
    </row>
    <row r="98" spans="2:11" ht="9" customHeight="1">
      <c r="B98" s="2"/>
      <c r="C98" s="2"/>
      <c r="D98" s="2"/>
      <c r="E98" s="2"/>
      <c r="F98" s="45"/>
      <c r="G98" s="2"/>
      <c r="H98" s="46"/>
      <c r="I98" s="46"/>
      <c r="J98" s="46"/>
      <c r="K98" s="46"/>
    </row>
    <row r="99" spans="2:11" ht="12.75" customHeight="1">
      <c r="B99" s="49"/>
      <c r="C99" s="49"/>
      <c r="D99" s="49"/>
      <c r="E99" s="49"/>
      <c r="F99" s="49"/>
      <c r="G99" s="49"/>
      <c r="H99" s="49"/>
      <c r="I99" s="49"/>
      <c r="J99" s="49"/>
      <c r="K99" s="49"/>
    </row>
    <row r="100" spans="2:11" ht="20.25" customHeight="1">
      <c r="B100" s="49"/>
      <c r="C100" s="49"/>
      <c r="D100" s="49"/>
      <c r="E100" s="49"/>
      <c r="F100" s="49"/>
      <c r="G100" s="49"/>
      <c r="H100" s="49"/>
      <c r="I100" s="49"/>
      <c r="J100" s="49"/>
      <c r="K100" s="49"/>
    </row>
    <row r="101" spans="2:11" ht="24" customHeight="1">
      <c r="B101" s="49"/>
      <c r="C101" s="49"/>
      <c r="D101" s="49"/>
      <c r="E101" s="49"/>
      <c r="F101" s="49"/>
      <c r="G101" s="49"/>
      <c r="H101" s="49"/>
      <c r="I101" s="49"/>
      <c r="J101" s="49"/>
      <c r="K101" s="49"/>
    </row>
    <row r="102" spans="2:11" ht="65.25" customHeight="1">
      <c r="B102" s="49"/>
      <c r="C102" s="49"/>
      <c r="D102" s="49"/>
      <c r="E102" s="49"/>
      <c r="F102" s="49"/>
      <c r="G102" s="49"/>
      <c r="H102" s="49"/>
      <c r="I102" s="49"/>
      <c r="J102" s="49"/>
      <c r="K102" s="49"/>
    </row>
  </sheetData>
  <sheetProtection/>
  <mergeCells count="134">
    <mergeCell ref="B1:K1"/>
    <mergeCell ref="B2:K2"/>
    <mergeCell ref="B3:K3"/>
    <mergeCell ref="B5:K5"/>
    <mergeCell ref="B7:C7"/>
    <mergeCell ref="D7:G7"/>
    <mergeCell ref="H7:I7"/>
    <mergeCell ref="J7:K7"/>
    <mergeCell ref="B6:C6"/>
    <mergeCell ref="D6:G6"/>
    <mergeCell ref="H6:I6"/>
    <mergeCell ref="J6:K6"/>
    <mergeCell ref="B13:D13"/>
    <mergeCell ref="G13:I13"/>
    <mergeCell ref="B14:D14"/>
    <mergeCell ref="G14:I14"/>
    <mergeCell ref="B9:K9"/>
    <mergeCell ref="B11:K11"/>
    <mergeCell ref="B12:D12"/>
    <mergeCell ref="G12:I12"/>
    <mergeCell ref="B17:D18"/>
    <mergeCell ref="E17:E18"/>
    <mergeCell ref="F17:F18"/>
    <mergeCell ref="G17:I17"/>
    <mergeCell ref="G18:I18"/>
    <mergeCell ref="B15:D15"/>
    <mergeCell ref="G15:I15"/>
    <mergeCell ref="B16:D16"/>
    <mergeCell ref="G16:I16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25:D25"/>
    <mergeCell ref="G25:I25"/>
    <mergeCell ref="B26:D26"/>
    <mergeCell ref="G26:I26"/>
    <mergeCell ref="B23:D23"/>
    <mergeCell ref="G23:I23"/>
    <mergeCell ref="B24:D24"/>
    <mergeCell ref="G24:I24"/>
    <mergeCell ref="G32:I33"/>
    <mergeCell ref="J32:J33"/>
    <mergeCell ref="K32:K33"/>
    <mergeCell ref="G34:I34"/>
    <mergeCell ref="B27:D27"/>
    <mergeCell ref="G27:I27"/>
    <mergeCell ref="B28:D28"/>
    <mergeCell ref="G28:I28"/>
    <mergeCell ref="G39:I39"/>
    <mergeCell ref="B35:D35"/>
    <mergeCell ref="G35:I35"/>
    <mergeCell ref="B36:D36"/>
    <mergeCell ref="G36:I36"/>
    <mergeCell ref="B30:F31"/>
    <mergeCell ref="G30:K31"/>
    <mergeCell ref="B32:D34"/>
    <mergeCell ref="E32:E34"/>
    <mergeCell ref="F32:F34"/>
    <mergeCell ref="B40:D40"/>
    <mergeCell ref="G40:I40"/>
    <mergeCell ref="B41:D41"/>
    <mergeCell ref="G41:I41"/>
    <mergeCell ref="B37:D37"/>
    <mergeCell ref="G37:I37"/>
    <mergeCell ref="B38:D39"/>
    <mergeCell ref="E38:E39"/>
    <mergeCell ref="F38:F39"/>
    <mergeCell ref="G38:I38"/>
    <mergeCell ref="J43:J44"/>
    <mergeCell ref="K43:K44"/>
    <mergeCell ref="B45:D45"/>
    <mergeCell ref="G45:I45"/>
    <mergeCell ref="B42:D42"/>
    <mergeCell ref="G42:I42"/>
    <mergeCell ref="B43:D44"/>
    <mergeCell ref="E43:E44"/>
    <mergeCell ref="F43:F44"/>
    <mergeCell ref="G43:I44"/>
    <mergeCell ref="G52:I52"/>
    <mergeCell ref="B48:D48"/>
    <mergeCell ref="G48:I48"/>
    <mergeCell ref="B49:D49"/>
    <mergeCell ref="G49:I49"/>
    <mergeCell ref="B46:D46"/>
    <mergeCell ref="G46:I46"/>
    <mergeCell ref="B47:D47"/>
    <mergeCell ref="G47:I47"/>
    <mergeCell ref="B53:D54"/>
    <mergeCell ref="E53:E54"/>
    <mergeCell ref="F53:F54"/>
    <mergeCell ref="G53:I53"/>
    <mergeCell ref="B50:D50"/>
    <mergeCell ref="G50:I50"/>
    <mergeCell ref="B51:D52"/>
    <mergeCell ref="E51:E52"/>
    <mergeCell ref="F51:F52"/>
    <mergeCell ref="G51:I51"/>
    <mergeCell ref="A59:K59"/>
    <mergeCell ref="B61:C63"/>
    <mergeCell ref="D61:G61"/>
    <mergeCell ref="H61:K61"/>
    <mergeCell ref="B55:D55"/>
    <mergeCell ref="B56:D57"/>
    <mergeCell ref="E56:E57"/>
    <mergeCell ref="F56:F57"/>
    <mergeCell ref="B68:C68"/>
    <mergeCell ref="B69:C69"/>
    <mergeCell ref="B70:C70"/>
    <mergeCell ref="B71:C71"/>
    <mergeCell ref="B64:C64"/>
    <mergeCell ref="B65:C65"/>
    <mergeCell ref="B66:C66"/>
    <mergeCell ref="B67:C67"/>
    <mergeCell ref="B77:K77"/>
    <mergeCell ref="B78:K78"/>
    <mergeCell ref="B79:K79"/>
    <mergeCell ref="B80:K80"/>
    <mergeCell ref="B72:C72"/>
    <mergeCell ref="B73:C73"/>
    <mergeCell ref="B74:C74"/>
    <mergeCell ref="A75:B75"/>
    <mergeCell ref="H96:K96"/>
    <mergeCell ref="H97:K97"/>
    <mergeCell ref="B99:K102"/>
    <mergeCell ref="B81:K81"/>
    <mergeCell ref="B89:K89"/>
    <mergeCell ref="B90:K91"/>
    <mergeCell ref="B92:K94"/>
  </mergeCells>
  <printOptions/>
  <pageMargins left="1.320138888888889" right="0.7479166666666667" top="0.5902777777777778" bottom="0.5902777777777778" header="0.5118055555555556" footer="0.5118055555555556"/>
  <pageSetup horizontalDpi="300" verticalDpi="300" orientation="portrait" paperSize="9" scale="78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olja.bugarinovic</cp:lastModifiedBy>
  <cp:lastPrinted>2009-07-04T12:08:30Z</cp:lastPrinted>
  <dcterms:created xsi:type="dcterms:W3CDTF">2007-02-12T13:02:25Z</dcterms:created>
  <dcterms:modified xsi:type="dcterms:W3CDTF">2009-07-10T07:51:18Z</dcterms:modified>
  <cp:category/>
  <cp:version/>
  <cp:contentType/>
  <cp:contentStatus/>
  <cp:revision>1</cp:revision>
</cp:coreProperties>
</file>