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<sst xmlns="http://schemas.openxmlformats.org/spreadsheetml/2006/main" count="165" uniqueCount="141">
  <si>
    <t>* Ostvareni neto prihod po osnovu naknada veći je za 2,6% u odnosu na 2007.godinu</t>
  </si>
  <si>
    <t>U skladu sa Programom za rešavanje viška zaposlenih u Banci, u januaru i februaru 2008.godine smanjen je broj radnika za 118. Dana  22.05.2009.godine održana je redovna Skupština akcionara Banke na kojoj su usvojeni Finansijski izveštaj i Izveštaj o poslovanju za 2008.</t>
  </si>
  <si>
    <t>Banka je u protekloj godini investirala 42,5 miliona dinara u opremu i infrastrukturne objekte u cilju povećanja ekonomičnosti i poboljšanja radnih uslova, kao i stručno usavršavanje zaposlenih radnika.</t>
  </si>
  <si>
    <t>Dati krediti i depoziti u poredjenju sa prethodnom godinom povećani su za 49% i pretežno su plasirani komitentima u dinarima sa rokom dospeća do jedne godine.Osnovna sredtva Banke uvećana su za 12% najvećim delom po osnovu uskladjivanja knjigovodstvene sa tržišnom vrednošću u skladu sa MRS 16</t>
  </si>
  <si>
    <t>524.053 dinara
za period 1.01 - 31.12 2008.</t>
  </si>
  <si>
    <t>434.499 dinara
za period 1.01 - 31.10 2008.</t>
  </si>
  <si>
    <t>89.556 dinara
za period 1.11 - 31.12 2008.</t>
  </si>
  <si>
    <t>Dip.ekonomista, član IO Credy banke AD kragujevac,član UO AD za osiguranje Takovo Kragujevac</t>
  </si>
  <si>
    <t>Dip.ekonomista, predsednik IO Credy banke AD kragujevac,član UO DP 21.oktobar Kragujevac, AD Žitoprodukt Kragujevac i AD Krušik akumulatori Valjevo</t>
  </si>
  <si>
    <t>2.397.615 dinara
za period 1.01 - 31.12 2008.</t>
  </si>
  <si>
    <t>2.197.215 dinara
za period 1.01 - 31.12 2008.</t>
  </si>
  <si>
    <t>Br. i % akcija koji poseduju u AD na dan 31.12.2008</t>
  </si>
  <si>
    <t>Doktor ekonomskih nauka, redovni profesor Ekonomskog fakulteta u Kragujevcu</t>
  </si>
  <si>
    <t>Vuksanovic Emilija
Kragujevac,Mihaila Iveše 1/III-1</t>
  </si>
  <si>
    <t xml:space="preserve">Planirani ciljevi utvrdjeni poslovnom politikom Banke za 2008.godinu u potpunosti su realizovani. </t>
  </si>
  <si>
    <t xml:space="preserve">* Rashodi po osnovu kamata beleže rast od 60,7% , što je rezultat visokog nivoa referentne kamatne stope koja je korišćena za utvrdjivanje visine pasivnih kamatnih stopa kod pravnih lica kao i povećanja nivoa oročenih dinarskih depozita u odnosu na 2007.godinu. </t>
  </si>
  <si>
    <t>Banka procenjuje da nema potraživanja kod kojih postoji neizvesnost naplate, a koja bi mogla značajno uticati na finansijsku poziciju Banke, obzirom da je Banka u skladu sa Odlukom o klasifikaciji NBS na dan 31.12.2008god. obračunala rezervisanja za procenjene gubitke po bilansnim i vanbilansnim stavkama i umanjila kapital u iznosu od 246 miliona dinara.</t>
  </si>
  <si>
    <t>6. Broj akcionara na dan 31.12.2008</t>
  </si>
  <si>
    <t>Broj akcija na   dan 31.12.2008</t>
  </si>
  <si>
    <t>Učešće  u osnovnom kapitalu-% na dan 31.12.2008</t>
  </si>
  <si>
    <r>
      <t>Na dan 31.12.200</t>
    </r>
    <r>
      <rPr>
        <b/>
        <sz val="10"/>
        <rFont val="Times New Roman"/>
        <family val="1"/>
      </rPr>
      <t>8</t>
    </r>
  </si>
  <si>
    <t>ESVUFR</t>
  </si>
  <si>
    <t>* Ostvareni neto prihod po osnovu kamata veći je za 18,5% u odnosu na 2007.godinu</t>
  </si>
  <si>
    <t xml:space="preserve">                                 Predsednik Izvršnog odbora</t>
  </si>
  <si>
    <t>Milovan Bošković</t>
  </si>
  <si>
    <t>RSCREDE91642</t>
  </si>
  <si>
    <t>Bruto dobit/gubitak</t>
  </si>
  <si>
    <r>
      <t xml:space="preserve">3. </t>
    </r>
    <r>
      <rPr>
        <b/>
        <sz val="10"/>
        <rFont val="Times New Roman"/>
        <family val="1"/>
      </rPr>
      <t>Informacije o ostvarenjima društva po segmentima</t>
    </r>
  </si>
  <si>
    <t xml:space="preserve">Banka je u junu 2007. godine stekla 7 sopstvenih akcija  u postupku poravnanja sa dužnicima , što predstavlja  0,005% ukupnih akcija Banke. Akcije su prodate na Beogradskoj berzi 29.05.2008.godine
</t>
  </si>
  <si>
    <t xml:space="preserve">Imovina
</t>
  </si>
  <si>
    <t xml:space="preserve">Obaveze
</t>
  </si>
  <si>
    <r>
      <t xml:space="preserve">10.Podaci o zavisnim društvima </t>
    </r>
    <r>
      <rPr>
        <sz val="10"/>
        <rFont val="Times New Roman"/>
        <family val="1"/>
      </rPr>
      <t xml:space="preserve">
</t>
    </r>
  </si>
  <si>
    <t>11. Naziv sedište i poslovna adresa revizorske kuce</t>
  </si>
  <si>
    <t xml:space="preserve">Adekvatnost kapitala
</t>
  </si>
  <si>
    <r>
      <t xml:space="preserve">
10. Obrazložiti i ostale bitne promene podataka </t>
    </r>
    <r>
      <rPr>
        <sz val="10"/>
        <rFont val="Times New Roman"/>
        <family val="1"/>
      </rPr>
      <t xml:space="preserve">sadržanih u prospektu, a koji nisu napred navedeni
</t>
    </r>
    <r>
      <rPr>
        <b/>
        <sz val="10"/>
        <rFont val="Times New Roman"/>
        <family val="1"/>
      </rPr>
      <t xml:space="preserve">
</t>
    </r>
  </si>
  <si>
    <t>47 akcija- 0,033%</t>
  </si>
  <si>
    <t>1 akcija- 0,001%</t>
  </si>
  <si>
    <t>4 akcije- 0,003%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</si>
  <si>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</si>
  <si>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Naziv</t>
  </si>
  <si>
    <t xml:space="preserve">    Sedište i adresa</t>
  </si>
  <si>
    <t xml:space="preserve">    Matiučni broj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</si>
  <si>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</si>
  <si>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</si>
  <si>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</si>
  <si>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</si>
  <si>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 xml:space="preserve">    ISIN broj</t>
  </si>
  <si>
    <t xml:space="preserve">    CIF kod</t>
  </si>
  <si>
    <t xml:space="preserve">5. Broj zaposlenih </t>
  </si>
  <si>
    <t>12.Naziv organizovanog tržišta na koje su uključene akcije</t>
  </si>
  <si>
    <t>II. Podaci o upravi društva</t>
  </si>
  <si>
    <t>Ime, prezime i prebivalište</t>
  </si>
  <si>
    <t>III. Podaci o poslovanju društva</t>
  </si>
  <si>
    <t>1.Izveštaj uprave o realizaciji usvojene poslovne politike</t>
  </si>
  <si>
    <t>2. Analiza poslovanja</t>
  </si>
  <si>
    <t>Ukupan prihod</t>
  </si>
  <si>
    <t>Ukupan rashod</t>
  </si>
  <si>
    <t>Pokazatelji poslovanja</t>
  </si>
  <si>
    <t>Vrednost</t>
  </si>
  <si>
    <t>Najviša cena akcija</t>
  </si>
  <si>
    <t>Najniža cena akcija</t>
  </si>
  <si>
    <t>Dobitak po akciji</t>
  </si>
  <si>
    <t>Na dan podnošenja izveštaja</t>
  </si>
  <si>
    <t>9. Podaci o akcijama</t>
  </si>
  <si>
    <t>Broj izdarih akcija (obične)</t>
  </si>
  <si>
    <t>Isplaćeni neto iznos naknade</t>
  </si>
  <si>
    <t>Ime i prezime</t>
  </si>
  <si>
    <t>I - Opšti podaci</t>
  </si>
  <si>
    <t>Sadašnje zaposlenje(naziv firme i radno mesto), članstvo u UO i NO drugih društava</t>
  </si>
  <si>
    <t xml:space="preserve"> </t>
  </si>
  <si>
    <t>CREDY BANKA AD KRAGUJEVAC</t>
  </si>
  <si>
    <t xml:space="preserve">www.credybanka.com;   office@credybanka.com </t>
  </si>
  <si>
    <r>
      <t>7.Deset najvećih akcionara</t>
    </r>
    <r>
      <rPr>
        <sz val="10"/>
        <rFont val="Times New Roman"/>
        <family val="1"/>
      </rPr>
      <t xml:space="preserve"> </t>
    </r>
  </si>
  <si>
    <r>
      <t>5. Navesti slučajeve kod kojih postoji 
neizvesnost</t>
    </r>
    <r>
      <rPr>
        <sz val="10"/>
        <rFont val="Times New Roman"/>
        <family val="1"/>
      </rPr>
      <t xml:space="preserve"> naplate prihoda ili mogućih budućih troškovakoji mogu bitno uticati na finans.poziciju društva</t>
    </r>
  </si>
  <si>
    <r>
      <t xml:space="preserve">7. Izvršena ulaganja </t>
    </r>
    <r>
      <rPr>
        <sz val="10"/>
        <rFont val="Times New Roman"/>
        <family val="1"/>
      </rPr>
      <t>u istraživanje i razvoj,
osnovne delatnosti, inform.tehnologije 
i ljud.resurse</t>
    </r>
  </si>
  <si>
    <r>
      <t>8. Rezerve-</t>
    </r>
    <r>
      <rPr>
        <sz val="10"/>
        <rFont val="Times New Roman"/>
        <family val="1"/>
      </rPr>
      <t>navesti iznos, način formiranja
i upotrebu rezervi u poslednje dve godine</t>
    </r>
  </si>
  <si>
    <r>
      <t xml:space="preserve">9. Navesti sve bitne poslovne događaje </t>
    </r>
    <r>
      <rPr>
        <sz val="10"/>
        <rFont val="Times New Roman"/>
        <family val="1"/>
      </rPr>
      <t xml:space="preserve">(od dana bilansiranja do dana podnošenja izveštaja)
</t>
    </r>
  </si>
  <si>
    <t xml:space="preserve">07025424 Beogradska banka AD </t>
  </si>
  <si>
    <t>07021461  Jugobanka AD Beograd</t>
  </si>
  <si>
    <t>65121 Bankarske organizacije</t>
  </si>
  <si>
    <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Informacije o stanju (Broj i %),</t>
    </r>
    <r>
      <rPr>
        <sz val="10"/>
        <rFont val="Times New Roman"/>
        <family val="1"/>
      </rPr>
      <t xml:space="preserve">
sticanju,prodaji i poništenju 
</t>
    </r>
    <r>
      <rPr>
        <b/>
        <sz val="10"/>
        <rFont val="Times New Roman"/>
        <family val="1"/>
      </rPr>
      <t>sopstvenih akcija</t>
    </r>
  </si>
  <si>
    <t>Vrednost osnovnog kapitala</t>
  </si>
  <si>
    <t>Beogradska berza AD Beograd</t>
  </si>
  <si>
    <t>Dividenda nije isplaćivana</t>
  </si>
  <si>
    <t>* Dnevna likvidnost Banke je bila na visokom nivou sa ostvarenim pokazateljem likvidnosti dvostruko većim od propisanog.</t>
  </si>
  <si>
    <t>1. Članovi upravnog odbora</t>
  </si>
  <si>
    <t>-</t>
  </si>
  <si>
    <t>2. Članovi odbora za praćenje poslovanja Banke</t>
  </si>
  <si>
    <t>Obrazovanje, sadašnje zaposlenje ( naziv firme i radno mesto), članstvo u UO i NO drugih društava</t>
  </si>
  <si>
    <t>Dobrila Hajduković
Beograd, Omladinskih brigada 54 - 7</t>
  </si>
  <si>
    <t>Aleksandra Petković
Beograd, Braće Srnića br. 55</t>
  </si>
  <si>
    <t>Veroljub Dugalić
Kragujevac, Neznanog junaka br. 9/26</t>
  </si>
  <si>
    <t>Doktor ekonomskih nauka, Udruženje banaka Srbije, generalni direktor, profesor Ekonomskog fakulteta u Kragujevcu član UO DDOR Novi Sad Novi Sad i Beogradske berze</t>
  </si>
  <si>
    <t>Dipl.pravnik, položen pravosudni ispit, Agencija za osiguranje depozita, Direktor Sektora za stečaj i likvidaciju, član UO Yundinimterivešen doo Beograd</t>
  </si>
  <si>
    <t>Dipl.pravnik, Republička agencija za telekomunikacije, viši savetnik, nije član UO i NO</t>
  </si>
  <si>
    <t>Dipl.ekonomista, Voda Vrnjci Vrnjačka Banja, generalni direktor, član UO Stambena zadruge Napredak Kragujevac</t>
  </si>
  <si>
    <t>Branko Canković, Kragujevac</t>
  </si>
  <si>
    <t>Dip.ekonomista, Mlekara Mladost AD Kragujevac, direktor</t>
  </si>
  <si>
    <t>1. Članovi izvršnog odbora</t>
  </si>
  <si>
    <t>Milovan Bošković
Kragujevac, Dragoljuba Božovića Žuće br. 8/1</t>
  </si>
  <si>
    <t>Jovanka Mačužić 
Kragujevac Kneza miloša br. 2/1-1</t>
  </si>
  <si>
    <t>Živorad Nešić 
Kragujevac Kneza Miloša br. 3/1</t>
  </si>
  <si>
    <t>Živorad Nešić 
Kragujevac Kneza Miloša br. 2/1-1</t>
  </si>
  <si>
    <t>Dipl.ekonomista, AD Žitoprodukt Kragujevac, generalni direktor, član UO AD za osiguranje Takovo Kragujevac</t>
  </si>
  <si>
    <t>Radovan Simović
Kragujevac, Braće Petrovića br. 9/26</t>
  </si>
  <si>
    <t xml:space="preserve">Prinos na ukupni kapital                                      </t>
  </si>
  <si>
    <t xml:space="preserve">Neto prinos na sopstveni kapital                     </t>
  </si>
  <si>
    <t xml:space="preserve">I stepen likvidnosti                                               </t>
  </si>
  <si>
    <t xml:space="preserve">II stepen likvidnosti                                             </t>
  </si>
  <si>
    <t>07020171 Vlada Republike Srbije</t>
  </si>
  <si>
    <t>06084184 AD za osig.Takovo Kragujevac</t>
  </si>
  <si>
    <t>07564856 PB Agrobanka AD Beograd</t>
  </si>
  <si>
    <t>2312 Maksima holding</t>
  </si>
  <si>
    <t>08194815 DDOR Novi Sad</t>
  </si>
  <si>
    <t>07601093Čačanska banka AD Čačak</t>
  </si>
  <si>
    <t>Deloitte d.o.o Mekenzijeva broj 24 Beograd</t>
  </si>
  <si>
    <t>1165 Argonauts consultants limited</t>
  </si>
  <si>
    <t>178 Kastodi račun- Raiffeisen zentralbank</t>
  </si>
  <si>
    <t>* Ostvareni neto gubitak iznosi 615,9 miliona dinara.</t>
  </si>
  <si>
    <t>U 2008.godini ostvareni su sledeći rezultati poslovanja</t>
  </si>
  <si>
    <t xml:space="preserve">U 2008.godini ostali depoziti su povećani za 18,6%, po osnovu rasta, kratkoročnih, kako dinarskih tako i deviznih depozita banaka.Korišćen kratkoročni dinarski kredit od banaka je uticao na rast bilansne pozicije primljeni krediti.Ukupna rezervisanja su povećana za 32% po osnovu povećanog rezervisanja za potencijalne obaveze  po vanbilansnoj aktivi.  Kapital je smanjen po osnovu gubitka ostvarenog u 2008 godini. </t>
  </si>
  <si>
    <t>Tržišna kapitalizacija na dan 31.12.2008</t>
  </si>
  <si>
    <t>Isplaćena dividenda u 2008 godini</t>
  </si>
  <si>
    <t xml:space="preserve">
Poslovanje banke u 2008.godini bilo je stabilno i sigurno, ispunjavane su sve obaveza prema svim poveriocima. Banka je imala uskladjen pokazatelj o adekvatnosti kapitala na dan 31.12.2008.godine od 14,34% u odnosu na propisanih 12% od strane NBS.
</t>
  </si>
  <si>
    <t xml:space="preserve">Kodeks poslovne etike , www.credybanka.com
</t>
  </si>
  <si>
    <t xml:space="preserve">10.308.149,38
</t>
  </si>
  <si>
    <t>Zbir velikih izloženosti</t>
  </si>
  <si>
    <t>Pokazatelj deviznog rizika</t>
  </si>
  <si>
    <t>3. Kodeks ponašanja u pisanoj formi 
(navesti da li društvo ima usvojen kodeks ponašanja i web-site na kome je objavljen</t>
  </si>
  <si>
    <t>1010/2005     25.07.2005.god.</t>
  </si>
  <si>
    <t>U Kragujevcu, 10.08 .2009.god</t>
  </si>
  <si>
    <t>Na osnovu člana 4. Pravilnika o sadržini i načinu izveštavanja javnih društava i obaveštavanju o posedovanjuakcija sa pravom glasa (Sl.glasnik RS br.100/2006, 116/2006, 37/2009) CREDY BANKA AD KRAGUJEVAC, Kralja Petra I br 26,  objavljuje</t>
  </si>
  <si>
    <t xml:space="preserve">Kapital  EUR-a    
                                     </t>
  </si>
  <si>
    <r>
      <t xml:space="preserve">4. Promene - povećanja bilansnih vrednosti  </t>
    </r>
    <r>
      <rPr>
        <sz val="10"/>
        <rFont val="Times New Roman"/>
        <family val="1"/>
      </rPr>
      <t>(navesti i objasniti promene veće od 10% )</t>
    </r>
  </si>
  <si>
    <t>Rezerve Banke iznose 404 miliona dinara, a čine ih revalorizacione rezerve, dinara 392 miliona i posebna rezerva od 12  miliona dinara koja je formirana iz dobiti odlukom Skupštine Banke.Navedene rezerve nisu korišćene u protekle dve godine.</t>
  </si>
  <si>
    <t>Gubitak iskazan u finansijskom izveštaju za 2008.god. nastao je kao rezultat negativnog efekta usklađivanja knjigovodstvene vrednosti hartija od vrednosti sa tržišnom cenom na Berzi , negativnog efekta obračunatih kursnih razlika , negativnog efekta ispravki vrednosti i izvršenih isplata otpremnina radnicima po osnovu Programa za rešavanje viška zaposlenih.</t>
  </si>
  <si>
    <t xml:space="preserve">Neto dobitku/gubitak
</t>
  </si>
  <si>
    <t>07654812</t>
  </si>
  <si>
    <t>/</t>
  </si>
  <si>
    <t>GODIŠNJI IZVEŠTAJ O POSLOVANJU U  2008.GODINI</t>
  </si>
  <si>
    <t>KRAGUJEVAC,     Kralja Petra I br.26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</si>
</sst>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0.000"/>
    <numFmt numFmtId="178" formatCode="0.00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0" xfId="0" applyFont="1" applyFill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 wrapText="1"/>
    </xf>
    <xf numFmtId="0" fontId="15" fillId="0" borderId="0" xfId="0" applyFont="1" applyAlignment="1">
      <alignment/>
    </xf>
    <xf numFmtId="49" fontId="8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3" fontId="15" fillId="0" borderId="0" xfId="0" applyNumberFormat="1" applyFont="1" applyAlignment="1">
      <alignment/>
    </xf>
    <xf numFmtId="3" fontId="15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 vertical="top" wrapText="1"/>
    </xf>
    <xf numFmtId="0" fontId="12" fillId="0" borderId="11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2" fillId="0" borderId="21" xfId="0" applyFont="1" applyBorder="1" applyAlignment="1">
      <alignment wrapText="1"/>
    </xf>
    <xf numFmtId="0" fontId="17" fillId="0" borderId="11" xfId="0" applyFont="1" applyFill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9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0" borderId="32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4" fillId="0" borderId="16" xfId="0" applyFont="1" applyBorder="1" applyAlignment="1">
      <alignment vertical="top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4" fillId="0" borderId="34" xfId="0" applyFont="1" applyBorder="1" applyAlignment="1">
      <alignment/>
    </xf>
    <xf numFmtId="0" fontId="4" fillId="33" borderId="32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36" xfId="0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8" fillId="0" borderId="20" xfId="0" applyFont="1" applyBorder="1" applyAlignment="1">
      <alignment wrapText="1"/>
    </xf>
    <xf numFmtId="10" fontId="16" fillId="0" borderId="0" xfId="0" applyNumberFormat="1" applyFont="1" applyBorder="1" applyAlignment="1">
      <alignment horizontal="left"/>
    </xf>
    <xf numFmtId="4" fontId="4" fillId="0" borderId="27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38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4" fillId="0" borderId="39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0" fillId="0" borderId="3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2" fontId="4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7" fillId="0" borderId="24" xfId="0" applyFont="1" applyBorder="1" applyAlignment="1">
      <alignment horizontal="left" vertical="center" wrapText="1"/>
    </xf>
    <xf numFmtId="0" fontId="4" fillId="0" borderId="40" xfId="0" applyFont="1" applyFill="1" applyBorder="1" applyAlignment="1">
      <alignment horizontal="right"/>
    </xf>
    <xf numFmtId="0" fontId="4" fillId="0" borderId="37" xfId="0" applyFont="1" applyBorder="1" applyAlignment="1">
      <alignment/>
    </xf>
    <xf numFmtId="0" fontId="10" fillId="0" borderId="24" xfId="0" applyFont="1" applyBorder="1" applyAlignment="1">
      <alignment horizontal="left" vertical="center" wrapText="1"/>
    </xf>
    <xf numFmtId="0" fontId="4" fillId="0" borderId="41" xfId="0" applyFont="1" applyBorder="1" applyAlignment="1">
      <alignment/>
    </xf>
    <xf numFmtId="0" fontId="10" fillId="0" borderId="4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/>
    </xf>
    <xf numFmtId="0" fontId="4" fillId="0" borderId="43" xfId="0" applyFont="1" applyFill="1" applyBorder="1" applyAlignment="1">
      <alignment horizontal="left" vertical="center" wrapText="1"/>
    </xf>
    <xf numFmtId="3" fontId="4" fillId="0" borderId="40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7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7" fillId="0" borderId="35" xfId="0" applyFont="1" applyBorder="1" applyAlignment="1">
      <alignment horizontal="left" vertical="center" wrapText="1"/>
    </xf>
    <xf numFmtId="0" fontId="7" fillId="0" borderId="46" xfId="0" applyFont="1" applyBorder="1" applyAlignment="1">
      <alignment/>
    </xf>
    <xf numFmtId="3" fontId="14" fillId="0" borderId="25" xfId="0" applyNumberFormat="1" applyFont="1" applyBorder="1" applyAlignment="1">
      <alignment horizontal="center"/>
    </xf>
    <xf numFmtId="0" fontId="4" fillId="0" borderId="38" xfId="0" applyFont="1" applyFill="1" applyBorder="1" applyAlignment="1">
      <alignment wrapText="1"/>
    </xf>
    <xf numFmtId="0" fontId="4" fillId="0" borderId="25" xfId="0" applyFont="1" applyBorder="1" applyAlignment="1">
      <alignment horizontal="center"/>
    </xf>
    <xf numFmtId="0" fontId="14" fillId="0" borderId="29" xfId="0" applyFont="1" applyFill="1" applyBorder="1" applyAlignment="1">
      <alignment/>
    </xf>
    <xf numFmtId="3" fontId="4" fillId="0" borderId="40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24" xfId="0" applyFont="1" applyBorder="1" applyAlignment="1">
      <alignment wrapText="1"/>
    </xf>
    <xf numFmtId="0" fontId="7" fillId="0" borderId="39" xfId="0" applyFont="1" applyFill="1" applyBorder="1" applyAlignment="1">
      <alignment wrapText="1"/>
    </xf>
    <xf numFmtId="0" fontId="17" fillId="0" borderId="37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0" fontId="7" fillId="0" borderId="46" xfId="0" applyFont="1" applyBorder="1" applyAlignment="1">
      <alignment wrapText="1"/>
    </xf>
    <xf numFmtId="10" fontId="4" fillId="0" borderId="27" xfId="0" applyNumberFormat="1" applyFont="1" applyFill="1" applyBorder="1" applyAlignment="1">
      <alignment horizontal="right"/>
    </xf>
    <xf numFmtId="10" fontId="4" fillId="0" borderId="12" xfId="0" applyNumberFormat="1" applyFont="1" applyFill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wrapText="1"/>
    </xf>
    <xf numFmtId="49" fontId="4" fillId="0" borderId="12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 horizontal="right"/>
    </xf>
    <xf numFmtId="0" fontId="12" fillId="0" borderId="12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0" fillId="0" borderId="26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24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4" fillId="0" borderId="4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42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48" xfId="0" applyFont="1" applyBorder="1" applyAlignment="1">
      <alignment horizontal="left" vertical="top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4" xfId="0" applyFont="1" applyBorder="1" applyAlignment="1">
      <alignment wrapText="1"/>
    </xf>
    <xf numFmtId="0" fontId="7" fillId="0" borderId="48" xfId="0" applyFont="1" applyBorder="1" applyAlignment="1">
      <alignment wrapText="1"/>
    </xf>
    <xf numFmtId="0" fontId="4" fillId="0" borderId="12" xfId="0" applyFont="1" applyFill="1" applyBorder="1" applyAlignment="1">
      <alignment/>
    </xf>
    <xf numFmtId="49" fontId="8" fillId="0" borderId="12" xfId="0" applyNumberFormat="1" applyFont="1" applyBorder="1" applyAlignment="1">
      <alignment horizontal="left"/>
    </xf>
    <xf numFmtId="49" fontId="0" fillId="0" borderId="10" xfId="0" applyNumberForma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PageLayoutView="0" workbookViewId="0" topLeftCell="D1">
      <selection activeCell="F14" sqref="F14"/>
    </sheetView>
  </sheetViews>
  <sheetFormatPr defaultColWidth="9.140625" defaultRowHeight="12.75"/>
  <cols>
    <col min="1" max="1" width="37.7109375" style="1" customWidth="1"/>
    <col min="2" max="2" width="46.7109375" style="1" customWidth="1"/>
    <col min="3" max="3" width="19.140625" style="1" customWidth="1"/>
    <col min="4" max="4" width="24.140625" style="1" customWidth="1"/>
    <col min="5" max="5" width="16.8515625" style="1" customWidth="1"/>
    <col min="6" max="6" width="13.8515625" style="1" customWidth="1"/>
    <col min="7" max="7" width="13.00390625" style="1" customWidth="1"/>
    <col min="8" max="8" width="19.7109375" style="1" customWidth="1"/>
    <col min="9" max="9" width="14.28125" style="1" bestFit="1" customWidth="1"/>
    <col min="10" max="11" width="9.140625" style="1" customWidth="1"/>
    <col min="12" max="12" width="0" style="1" hidden="1" customWidth="1"/>
    <col min="13" max="16384" width="9.140625" style="1" customWidth="1"/>
  </cols>
  <sheetData>
    <row r="1" spans="1:4" ht="29.25" customHeight="1">
      <c r="A1" s="191" t="s">
        <v>131</v>
      </c>
      <c r="B1" s="191"/>
      <c r="C1" s="191"/>
      <c r="D1" s="191"/>
    </row>
    <row r="2" spans="1:4" ht="21.75" customHeight="1" thickBot="1">
      <c r="A2" s="192" t="s">
        <v>139</v>
      </c>
      <c r="B2" s="192"/>
      <c r="C2" s="192"/>
      <c r="D2" s="192"/>
    </row>
    <row r="3" spans="1:4" ht="14.25" thickBot="1">
      <c r="A3" s="131" t="s">
        <v>67</v>
      </c>
      <c r="B3" s="95"/>
      <c r="C3" s="95"/>
      <c r="D3" s="96"/>
    </row>
    <row r="4" spans="1:7" ht="12.75">
      <c r="A4" s="6" t="s">
        <v>39</v>
      </c>
      <c r="B4" s="197" t="s">
        <v>70</v>
      </c>
      <c r="C4" s="194"/>
      <c r="D4" s="80"/>
      <c r="G4" s="1" t="s">
        <v>69</v>
      </c>
    </row>
    <row r="5" spans="1:4" ht="12.75">
      <c r="A5" s="20" t="s">
        <v>40</v>
      </c>
      <c r="B5" s="198" t="s">
        <v>140</v>
      </c>
      <c r="C5" s="179"/>
      <c r="D5" s="168"/>
    </row>
    <row r="6" spans="1:4" ht="12.75">
      <c r="A6" s="20" t="s">
        <v>41</v>
      </c>
      <c r="B6" s="199" t="s">
        <v>137</v>
      </c>
      <c r="C6" s="200"/>
      <c r="D6" s="84"/>
    </row>
    <row r="7" spans="1:4" ht="12.75">
      <c r="A7" s="20" t="s">
        <v>42</v>
      </c>
      <c r="B7" s="201">
        <v>101458655</v>
      </c>
      <c r="C7" s="179"/>
      <c r="D7" s="83"/>
    </row>
    <row r="8" spans="1:4" ht="12.75">
      <c r="A8" s="81" t="s">
        <v>43</v>
      </c>
      <c r="B8" s="202" t="s">
        <v>71</v>
      </c>
      <c r="C8" s="179"/>
      <c r="D8" s="84"/>
    </row>
    <row r="9" spans="1:4" ht="25.5">
      <c r="A9" s="85" t="s">
        <v>44</v>
      </c>
      <c r="B9" s="203" t="s">
        <v>129</v>
      </c>
      <c r="C9" s="179"/>
      <c r="D9" s="83"/>
    </row>
    <row r="10" spans="1:4" ht="12.75">
      <c r="A10" s="81" t="s">
        <v>45</v>
      </c>
      <c r="B10" s="203" t="s">
        <v>79</v>
      </c>
      <c r="C10" s="179"/>
      <c r="D10" s="84"/>
    </row>
    <row r="11" spans="1:4" ht="12.75">
      <c r="A11" s="81" t="s">
        <v>48</v>
      </c>
      <c r="B11" s="204">
        <v>707</v>
      </c>
      <c r="C11" s="205"/>
      <c r="D11" s="83"/>
    </row>
    <row r="12" spans="1:4" ht="12.75">
      <c r="A12" s="86" t="s">
        <v>17</v>
      </c>
      <c r="B12" s="204">
        <v>1444</v>
      </c>
      <c r="C12" s="205"/>
      <c r="D12" s="84"/>
    </row>
    <row r="13" spans="1:4" ht="12.75">
      <c r="A13" s="196" t="s">
        <v>72</v>
      </c>
      <c r="B13" s="179"/>
      <c r="C13" s="179"/>
      <c r="D13" s="83"/>
    </row>
    <row r="14" spans="1:4" ht="36" customHeight="1">
      <c r="A14" s="87" t="s">
        <v>66</v>
      </c>
      <c r="B14" s="57" t="s">
        <v>18</v>
      </c>
      <c r="C14" s="75" t="s">
        <v>19</v>
      </c>
      <c r="D14" s="84"/>
    </row>
    <row r="15" spans="1:4" ht="12.75">
      <c r="A15" s="88" t="s">
        <v>109</v>
      </c>
      <c r="B15" s="35">
        <f>787150/10</f>
        <v>78715</v>
      </c>
      <c r="C15" s="72">
        <v>55.179</v>
      </c>
      <c r="D15" s="83"/>
    </row>
    <row r="16" spans="1:4" ht="12.75">
      <c r="A16" s="88" t="s">
        <v>77</v>
      </c>
      <c r="B16" s="35">
        <f>104620/10</f>
        <v>10462</v>
      </c>
      <c r="C16" s="72">
        <v>7.334</v>
      </c>
      <c r="D16" s="84"/>
    </row>
    <row r="17" spans="1:4" ht="12.75">
      <c r="A17" s="88" t="s">
        <v>110</v>
      </c>
      <c r="B17" s="35">
        <v>6864</v>
      </c>
      <c r="C17" s="72">
        <v>4.812</v>
      </c>
      <c r="D17" s="83"/>
    </row>
    <row r="18" spans="1:4" ht="12.75">
      <c r="A18" s="88" t="s">
        <v>78</v>
      </c>
      <c r="B18" s="35">
        <f>48860/10</f>
        <v>4886</v>
      </c>
      <c r="C18" s="72">
        <v>3.425</v>
      </c>
      <c r="D18" s="84"/>
    </row>
    <row r="19" spans="1:4" ht="12.75">
      <c r="A19" s="88" t="s">
        <v>111</v>
      </c>
      <c r="B19" s="35">
        <f>40000/10</f>
        <v>4000</v>
      </c>
      <c r="C19" s="72">
        <v>2.804</v>
      </c>
      <c r="D19" s="83"/>
    </row>
    <row r="20" spans="1:4" ht="12.75">
      <c r="A20" s="88" t="s">
        <v>112</v>
      </c>
      <c r="B20" s="35">
        <f>22000/10</f>
        <v>2200</v>
      </c>
      <c r="C20" s="72">
        <v>1.542</v>
      </c>
      <c r="D20" s="84"/>
    </row>
    <row r="21" spans="1:4" ht="12.75">
      <c r="A21" s="88" t="s">
        <v>116</v>
      </c>
      <c r="B21" s="35">
        <v>1727</v>
      </c>
      <c r="C21" s="72">
        <v>1.211</v>
      </c>
      <c r="D21" s="83"/>
    </row>
    <row r="22" spans="1:4" ht="12.75">
      <c r="A22" s="88" t="s">
        <v>117</v>
      </c>
      <c r="B22" s="35">
        <f>16090/10</f>
        <v>1609</v>
      </c>
      <c r="C22" s="72">
        <v>1.128</v>
      </c>
      <c r="D22" s="84"/>
    </row>
    <row r="23" spans="1:4" ht="12.75">
      <c r="A23" s="88" t="s">
        <v>113</v>
      </c>
      <c r="B23" s="35">
        <f>14000/10</f>
        <v>1400</v>
      </c>
      <c r="C23" s="72">
        <v>0.981</v>
      </c>
      <c r="D23" s="83"/>
    </row>
    <row r="24" spans="1:4" ht="12.75">
      <c r="A24" s="88" t="s">
        <v>114</v>
      </c>
      <c r="B24" s="35">
        <f>12000/10</f>
        <v>1200</v>
      </c>
      <c r="C24" s="72">
        <v>0.841</v>
      </c>
      <c r="D24" s="84"/>
    </row>
    <row r="25" spans="1:4" ht="12.75">
      <c r="A25" s="88" t="s">
        <v>81</v>
      </c>
      <c r="B25" s="35">
        <v>1426550000</v>
      </c>
      <c r="C25" s="121">
        <v>100</v>
      </c>
      <c r="D25" s="83"/>
    </row>
    <row r="26" spans="1:4" ht="24.75" customHeight="1">
      <c r="A26" s="89" t="s">
        <v>63</v>
      </c>
      <c r="B26" s="3" t="s">
        <v>20</v>
      </c>
      <c r="C26" s="73" t="s">
        <v>62</v>
      </c>
      <c r="D26" s="83"/>
    </row>
    <row r="27" spans="1:4" ht="24" customHeight="1">
      <c r="A27" s="90" t="s">
        <v>64</v>
      </c>
      <c r="B27" s="122">
        <v>142655</v>
      </c>
      <c r="C27" s="133">
        <v>142655</v>
      </c>
      <c r="D27" s="84"/>
    </row>
    <row r="28" spans="1:4" ht="12.75">
      <c r="A28" s="91" t="s">
        <v>46</v>
      </c>
      <c r="B28" s="123" t="s">
        <v>25</v>
      </c>
      <c r="C28" s="123" t="s">
        <v>25</v>
      </c>
      <c r="D28" s="83"/>
    </row>
    <row r="29" spans="1:4" ht="12.75">
      <c r="A29" s="91" t="s">
        <v>47</v>
      </c>
      <c r="B29" s="125" t="s">
        <v>21</v>
      </c>
      <c r="C29" s="134" t="s">
        <v>21</v>
      </c>
      <c r="D29" s="84"/>
    </row>
    <row r="30" spans="1:4" ht="21" customHeight="1">
      <c r="A30" s="124" t="s">
        <v>31</v>
      </c>
      <c r="B30" s="4" t="s">
        <v>138</v>
      </c>
      <c r="C30" s="2"/>
      <c r="D30" s="83"/>
    </row>
    <row r="31" spans="1:4" ht="25.5">
      <c r="A31" s="127" t="s">
        <v>32</v>
      </c>
      <c r="B31" s="130" t="s">
        <v>115</v>
      </c>
      <c r="C31" s="45"/>
      <c r="D31" s="84"/>
    </row>
    <row r="32" spans="1:4" ht="33.75" customHeight="1" thickBot="1">
      <c r="A32" s="129" t="s">
        <v>49</v>
      </c>
      <c r="B32" s="132" t="s">
        <v>82</v>
      </c>
      <c r="C32" s="102"/>
      <c r="D32" s="92"/>
    </row>
    <row r="33" spans="1:4" ht="14.25" thickBot="1">
      <c r="A33" s="94" t="s">
        <v>50</v>
      </c>
      <c r="B33" s="95"/>
      <c r="C33" s="95"/>
      <c r="D33" s="96"/>
    </row>
    <row r="34" spans="1:4" ht="13.5" thickBot="1">
      <c r="A34" s="138" t="s">
        <v>85</v>
      </c>
      <c r="B34" s="45"/>
      <c r="C34" s="45"/>
      <c r="D34" s="84"/>
    </row>
    <row r="35" spans="1:4" ht="34.5" customHeight="1">
      <c r="A35" s="6" t="s">
        <v>51</v>
      </c>
      <c r="B35" s="7" t="s">
        <v>88</v>
      </c>
      <c r="C35" s="8" t="s">
        <v>11</v>
      </c>
      <c r="D35" s="9" t="s">
        <v>65</v>
      </c>
    </row>
    <row r="36" spans="1:5" ht="28.5" customHeight="1">
      <c r="A36" s="10" t="s">
        <v>102</v>
      </c>
      <c r="B36" s="36" t="s">
        <v>103</v>
      </c>
      <c r="C36" s="58" t="s">
        <v>86</v>
      </c>
      <c r="D36" s="16" t="s">
        <v>4</v>
      </c>
      <c r="E36" s="27"/>
    </row>
    <row r="37" spans="1:5" ht="38.25" customHeight="1">
      <c r="A37" s="10" t="s">
        <v>91</v>
      </c>
      <c r="B37" s="36" t="s">
        <v>92</v>
      </c>
      <c r="C37" s="58" t="s">
        <v>86</v>
      </c>
      <c r="D37" s="16" t="s">
        <v>4</v>
      </c>
      <c r="E37" s="27"/>
    </row>
    <row r="38" spans="1:5" ht="39.75" customHeight="1">
      <c r="A38" s="10" t="s">
        <v>89</v>
      </c>
      <c r="B38" s="36" t="s">
        <v>93</v>
      </c>
      <c r="C38" s="58" t="s">
        <v>86</v>
      </c>
      <c r="D38" s="16" t="s">
        <v>4</v>
      </c>
      <c r="E38" s="27"/>
    </row>
    <row r="39" spans="1:5" ht="25.5" customHeight="1">
      <c r="A39" s="10" t="s">
        <v>90</v>
      </c>
      <c r="B39" s="36" t="s">
        <v>94</v>
      </c>
      <c r="C39" s="58" t="s">
        <v>86</v>
      </c>
      <c r="D39" s="16" t="s">
        <v>4</v>
      </c>
      <c r="E39" s="27"/>
    </row>
    <row r="40" spans="1:5" ht="25.5" customHeight="1" thickBot="1">
      <c r="A40" s="11" t="s">
        <v>104</v>
      </c>
      <c r="B40" s="59" t="s">
        <v>95</v>
      </c>
      <c r="C40" s="158" t="s">
        <v>35</v>
      </c>
      <c r="D40" s="17" t="s">
        <v>4</v>
      </c>
      <c r="E40" s="27"/>
    </row>
    <row r="41" spans="1:4" ht="13.5" thickBot="1">
      <c r="A41" s="135" t="s">
        <v>87</v>
      </c>
      <c r="B41" s="136"/>
      <c r="C41" s="136"/>
      <c r="D41" s="128"/>
    </row>
    <row r="42" spans="1:4" ht="35.25" customHeight="1">
      <c r="A42" s="13" t="s">
        <v>51</v>
      </c>
      <c r="B42" s="14" t="s">
        <v>68</v>
      </c>
      <c r="C42" s="8" t="s">
        <v>11</v>
      </c>
      <c r="D42" s="9" t="s">
        <v>65</v>
      </c>
    </row>
    <row r="43" spans="1:5" ht="25.5">
      <c r="A43" s="10" t="s">
        <v>96</v>
      </c>
      <c r="B43" s="15" t="s">
        <v>97</v>
      </c>
      <c r="C43" s="58" t="s">
        <v>86</v>
      </c>
      <c r="D43" s="16" t="s">
        <v>5</v>
      </c>
      <c r="E43" s="27"/>
    </row>
    <row r="44" spans="1:256" s="48" customFormat="1" ht="26.25" customHeight="1">
      <c r="A44" s="37" t="s">
        <v>13</v>
      </c>
      <c r="B44" s="39" t="s">
        <v>12</v>
      </c>
      <c r="C44" s="60" t="s">
        <v>86</v>
      </c>
      <c r="D44" s="38" t="s">
        <v>6</v>
      </c>
      <c r="E44" s="32"/>
      <c r="F44" s="33"/>
      <c r="G44" s="50"/>
      <c r="H44" s="34"/>
      <c r="I44" s="32"/>
      <c r="J44" s="33"/>
      <c r="K44" s="50"/>
      <c r="L44" s="34"/>
      <c r="M44" s="32"/>
      <c r="N44" s="33"/>
      <c r="O44" s="50"/>
      <c r="P44" s="34"/>
      <c r="Q44" s="32"/>
      <c r="R44" s="33"/>
      <c r="S44" s="50"/>
      <c r="T44" s="34"/>
      <c r="U44" s="32"/>
      <c r="V44" s="33"/>
      <c r="W44" s="50"/>
      <c r="X44" s="34"/>
      <c r="Y44" s="32"/>
      <c r="Z44" s="33"/>
      <c r="AA44" s="50"/>
      <c r="AB44" s="34"/>
      <c r="AC44" s="32"/>
      <c r="AD44" s="33"/>
      <c r="AE44" s="50"/>
      <c r="AF44" s="34"/>
      <c r="AG44" s="32"/>
      <c r="AH44" s="33"/>
      <c r="AI44" s="50"/>
      <c r="AJ44" s="34"/>
      <c r="AK44" s="32"/>
      <c r="AL44" s="33"/>
      <c r="AM44" s="50"/>
      <c r="AN44" s="34"/>
      <c r="AO44" s="32"/>
      <c r="AP44" s="33"/>
      <c r="AQ44" s="50"/>
      <c r="AR44" s="34"/>
      <c r="AS44" s="32"/>
      <c r="AT44" s="33"/>
      <c r="AU44" s="50"/>
      <c r="AV44" s="34"/>
      <c r="AW44" s="32"/>
      <c r="AX44" s="33"/>
      <c r="AY44" s="50"/>
      <c r="AZ44" s="34"/>
      <c r="BA44" s="32"/>
      <c r="BB44" s="33"/>
      <c r="BC44" s="50"/>
      <c r="BD44" s="34"/>
      <c r="BE44" s="32"/>
      <c r="BF44" s="33"/>
      <c r="BG44" s="50"/>
      <c r="BH44" s="34"/>
      <c r="BI44" s="32"/>
      <c r="BJ44" s="33"/>
      <c r="BK44" s="50"/>
      <c r="BL44" s="34"/>
      <c r="BM44" s="32"/>
      <c r="BN44" s="33"/>
      <c r="BO44" s="50"/>
      <c r="BP44" s="34"/>
      <c r="BQ44" s="32"/>
      <c r="BR44" s="33"/>
      <c r="BS44" s="50"/>
      <c r="BT44" s="34"/>
      <c r="BU44" s="32"/>
      <c r="BV44" s="33"/>
      <c r="BW44" s="50"/>
      <c r="BX44" s="34"/>
      <c r="BY44" s="32"/>
      <c r="BZ44" s="33"/>
      <c r="CA44" s="50"/>
      <c r="CB44" s="34"/>
      <c r="CC44" s="32"/>
      <c r="CD44" s="33"/>
      <c r="CE44" s="50"/>
      <c r="CF44" s="34"/>
      <c r="CG44" s="32"/>
      <c r="CH44" s="33"/>
      <c r="CI44" s="50"/>
      <c r="CJ44" s="34"/>
      <c r="CK44" s="32"/>
      <c r="CL44" s="33"/>
      <c r="CM44" s="50"/>
      <c r="CN44" s="34"/>
      <c r="CO44" s="32"/>
      <c r="CP44" s="33"/>
      <c r="CQ44" s="50"/>
      <c r="CR44" s="34"/>
      <c r="CS44" s="32"/>
      <c r="CT44" s="33"/>
      <c r="CU44" s="50"/>
      <c r="CV44" s="34"/>
      <c r="CW44" s="32"/>
      <c r="CX44" s="33"/>
      <c r="CY44" s="50"/>
      <c r="CZ44" s="34"/>
      <c r="DA44" s="32"/>
      <c r="DB44" s="33"/>
      <c r="DC44" s="50"/>
      <c r="DD44" s="34"/>
      <c r="DE44" s="32"/>
      <c r="DF44" s="33"/>
      <c r="DG44" s="50"/>
      <c r="DH44" s="34"/>
      <c r="DI44" s="32"/>
      <c r="DJ44" s="33"/>
      <c r="DK44" s="50"/>
      <c r="DL44" s="34"/>
      <c r="DM44" s="32"/>
      <c r="DN44" s="33"/>
      <c r="DO44" s="50"/>
      <c r="DP44" s="34"/>
      <c r="DQ44" s="32"/>
      <c r="DR44" s="33"/>
      <c r="DS44" s="50"/>
      <c r="DT44" s="34"/>
      <c r="DU44" s="32"/>
      <c r="DV44" s="33"/>
      <c r="DW44" s="50"/>
      <c r="DX44" s="34"/>
      <c r="DY44" s="32"/>
      <c r="DZ44" s="33"/>
      <c r="EA44" s="50"/>
      <c r="EB44" s="34"/>
      <c r="EC44" s="32"/>
      <c r="ED44" s="33"/>
      <c r="EE44" s="50"/>
      <c r="EF44" s="34"/>
      <c r="EG44" s="32"/>
      <c r="EH44" s="33"/>
      <c r="EI44" s="50"/>
      <c r="EJ44" s="34"/>
      <c r="EK44" s="32"/>
      <c r="EL44" s="33"/>
      <c r="EM44" s="50"/>
      <c r="EN44" s="34"/>
      <c r="EO44" s="32"/>
      <c r="EP44" s="33"/>
      <c r="EQ44" s="50"/>
      <c r="ER44" s="34"/>
      <c r="ES44" s="32"/>
      <c r="ET44" s="33"/>
      <c r="EU44" s="50"/>
      <c r="EV44" s="34"/>
      <c r="EW44" s="32"/>
      <c r="EX44" s="33"/>
      <c r="EY44" s="50"/>
      <c r="EZ44" s="34"/>
      <c r="FA44" s="32"/>
      <c r="FB44" s="33"/>
      <c r="FC44" s="50"/>
      <c r="FD44" s="34"/>
      <c r="FE44" s="32"/>
      <c r="FF44" s="33"/>
      <c r="FG44" s="50"/>
      <c r="FH44" s="34"/>
      <c r="FI44" s="32"/>
      <c r="FJ44" s="33"/>
      <c r="FK44" s="50"/>
      <c r="FL44" s="34"/>
      <c r="FM44" s="32"/>
      <c r="FN44" s="33"/>
      <c r="FO44" s="50"/>
      <c r="FP44" s="34"/>
      <c r="FQ44" s="32"/>
      <c r="FR44" s="33"/>
      <c r="FS44" s="50"/>
      <c r="FT44" s="34"/>
      <c r="FU44" s="32"/>
      <c r="FV44" s="33"/>
      <c r="FW44" s="50"/>
      <c r="FX44" s="34"/>
      <c r="FY44" s="32"/>
      <c r="FZ44" s="33"/>
      <c r="GA44" s="50"/>
      <c r="GB44" s="34"/>
      <c r="GC44" s="32"/>
      <c r="GD44" s="33"/>
      <c r="GE44" s="50"/>
      <c r="GF44" s="34"/>
      <c r="GG44" s="32"/>
      <c r="GH44" s="33"/>
      <c r="GI44" s="50"/>
      <c r="GJ44" s="34"/>
      <c r="GK44" s="32"/>
      <c r="GL44" s="33"/>
      <c r="GM44" s="50"/>
      <c r="GN44" s="34"/>
      <c r="GO44" s="32"/>
      <c r="GP44" s="33"/>
      <c r="GQ44" s="50"/>
      <c r="GR44" s="34"/>
      <c r="GS44" s="32"/>
      <c r="GT44" s="33"/>
      <c r="GU44" s="50"/>
      <c r="GV44" s="34"/>
      <c r="GW44" s="32"/>
      <c r="GX44" s="33"/>
      <c r="GY44" s="50"/>
      <c r="GZ44" s="34"/>
      <c r="HA44" s="32"/>
      <c r="HB44" s="33"/>
      <c r="HC44" s="50"/>
      <c r="HD44" s="34"/>
      <c r="HE44" s="32"/>
      <c r="HF44" s="33"/>
      <c r="HG44" s="50"/>
      <c r="HH44" s="34"/>
      <c r="HI44" s="32"/>
      <c r="HJ44" s="33"/>
      <c r="HK44" s="50"/>
      <c r="HL44" s="34"/>
      <c r="HM44" s="32"/>
      <c r="HN44" s="33"/>
      <c r="HO44" s="50"/>
      <c r="HP44" s="34"/>
      <c r="HQ44" s="32"/>
      <c r="HR44" s="33"/>
      <c r="HS44" s="50"/>
      <c r="HT44" s="34"/>
      <c r="HU44" s="32"/>
      <c r="HV44" s="33"/>
      <c r="HW44" s="50"/>
      <c r="HX44" s="34"/>
      <c r="HY44" s="32"/>
      <c r="HZ44" s="33"/>
      <c r="IA44" s="50"/>
      <c r="IB44" s="34"/>
      <c r="IC44" s="32"/>
      <c r="ID44" s="33"/>
      <c r="IE44" s="50"/>
      <c r="IF44" s="34"/>
      <c r="IG44" s="32"/>
      <c r="IH44" s="33"/>
      <c r="II44" s="50"/>
      <c r="IJ44" s="34"/>
      <c r="IK44" s="32"/>
      <c r="IL44" s="33"/>
      <c r="IM44" s="50"/>
      <c r="IN44" s="34"/>
      <c r="IO44" s="32"/>
      <c r="IP44" s="33"/>
      <c r="IQ44" s="50"/>
      <c r="IR44" s="34"/>
      <c r="IS44" s="32"/>
      <c r="IT44" s="33"/>
      <c r="IU44" s="50"/>
      <c r="IV44" s="34"/>
    </row>
    <row r="45" spans="1:5" ht="25.5" customHeight="1">
      <c r="A45" s="10" t="s">
        <v>101</v>
      </c>
      <c r="B45" s="36" t="s">
        <v>103</v>
      </c>
      <c r="C45" s="58" t="s">
        <v>86</v>
      </c>
      <c r="D45" s="29" t="s">
        <v>86</v>
      </c>
      <c r="E45" s="27"/>
    </row>
    <row r="46" spans="1:5" ht="25.5" customHeight="1" thickBot="1">
      <c r="A46" s="11" t="s">
        <v>104</v>
      </c>
      <c r="B46" s="59" t="s">
        <v>95</v>
      </c>
      <c r="C46" s="157"/>
      <c r="D46" s="61" t="s">
        <v>86</v>
      </c>
      <c r="E46" s="27"/>
    </row>
    <row r="47" spans="1:4" ht="14.25" customHeight="1" thickBot="1">
      <c r="A47" s="138" t="s">
        <v>98</v>
      </c>
      <c r="B47" s="25"/>
      <c r="C47" s="26"/>
      <c r="D47" s="139"/>
    </row>
    <row r="48" spans="1:4" ht="25.5" customHeight="1">
      <c r="A48" s="13" t="s">
        <v>51</v>
      </c>
      <c r="B48" s="14" t="s">
        <v>68</v>
      </c>
      <c r="C48" s="8" t="s">
        <v>11</v>
      </c>
      <c r="D48" s="9" t="s">
        <v>65</v>
      </c>
    </row>
    <row r="49" spans="1:5" ht="38.25" customHeight="1">
      <c r="A49" s="10" t="s">
        <v>99</v>
      </c>
      <c r="B49" s="15" t="s">
        <v>8</v>
      </c>
      <c r="C49" s="159" t="s">
        <v>37</v>
      </c>
      <c r="D49" s="16" t="s">
        <v>9</v>
      </c>
      <c r="E49" s="27"/>
    </row>
    <row r="50" spans="1:5" ht="25.5" customHeight="1" thickBot="1">
      <c r="A50" s="11" t="s">
        <v>100</v>
      </c>
      <c r="B50" s="62" t="s">
        <v>7</v>
      </c>
      <c r="C50" s="158" t="s">
        <v>36</v>
      </c>
      <c r="D50" s="17" t="s">
        <v>10</v>
      </c>
      <c r="E50" s="27"/>
    </row>
    <row r="51" spans="1:4" ht="50.25" customHeight="1" thickBot="1">
      <c r="A51" s="137" t="s">
        <v>128</v>
      </c>
      <c r="B51" s="160" t="s">
        <v>124</v>
      </c>
      <c r="C51" s="63"/>
      <c r="D51" s="64"/>
    </row>
    <row r="52" spans="1:4" ht="14.25" thickBot="1">
      <c r="A52" s="78" t="s">
        <v>52</v>
      </c>
      <c r="B52" s="79"/>
      <c r="C52" s="79"/>
      <c r="D52" s="93"/>
    </row>
    <row r="53" spans="1:4" ht="29.25" customHeight="1">
      <c r="A53" s="119" t="s">
        <v>53</v>
      </c>
      <c r="B53" s="193" t="s">
        <v>14</v>
      </c>
      <c r="C53" s="194"/>
      <c r="D53" s="195"/>
    </row>
    <row r="54" spans="1:4" ht="8.25" customHeight="1">
      <c r="A54" s="148"/>
      <c r="B54" s="120"/>
      <c r="C54" s="2"/>
      <c r="D54" s="83"/>
    </row>
    <row r="55" spans="1:4" ht="12.75">
      <c r="A55" s="149" t="s">
        <v>54</v>
      </c>
      <c r="B55" s="103" t="s">
        <v>119</v>
      </c>
      <c r="C55" s="76"/>
      <c r="D55" s="82"/>
    </row>
    <row r="56" spans="1:4" ht="8.25" customHeight="1">
      <c r="A56" s="140"/>
      <c r="B56" s="142"/>
      <c r="C56" s="77"/>
      <c r="D56" s="126"/>
    </row>
    <row r="57" spans="1:5" ht="12.75">
      <c r="A57" s="140" t="s">
        <v>55</v>
      </c>
      <c r="B57" s="143">
        <v>4863541</v>
      </c>
      <c r="C57" s="45"/>
      <c r="D57" s="141"/>
      <c r="E57" s="30"/>
    </row>
    <row r="58" spans="1:5" ht="12.75">
      <c r="A58" s="65" t="s">
        <v>56</v>
      </c>
      <c r="B58" s="144">
        <v>5483347</v>
      </c>
      <c r="C58" s="67"/>
      <c r="D58" s="68"/>
      <c r="E58" s="30"/>
    </row>
    <row r="59" spans="1:9" ht="12.75">
      <c r="A59" s="116" t="s">
        <v>26</v>
      </c>
      <c r="B59" s="145">
        <f>B57-B58</f>
        <v>-619806</v>
      </c>
      <c r="C59" s="19"/>
      <c r="D59" s="66"/>
      <c r="E59" s="30"/>
      <c r="I59" s="27"/>
    </row>
    <row r="60" spans="1:9" ht="12.75">
      <c r="A60" s="184" t="s">
        <v>22</v>
      </c>
      <c r="B60" s="185"/>
      <c r="C60" s="117"/>
      <c r="D60" s="118"/>
      <c r="E60" s="30"/>
      <c r="I60" s="27"/>
    </row>
    <row r="61" spans="1:9" ht="12.75">
      <c r="A61" s="182" t="s">
        <v>0</v>
      </c>
      <c r="B61" s="183"/>
      <c r="C61" s="69"/>
      <c r="D61" s="70"/>
      <c r="E61" s="30"/>
      <c r="I61" s="27"/>
    </row>
    <row r="62" spans="1:4" ht="30.75" customHeight="1">
      <c r="A62" s="184" t="s">
        <v>15</v>
      </c>
      <c r="B62" s="185"/>
      <c r="C62" s="179"/>
      <c r="D62" s="168"/>
    </row>
    <row r="63" spans="1:4" ht="19.5" customHeight="1">
      <c r="A63" s="184" t="s">
        <v>84</v>
      </c>
      <c r="B63" s="185"/>
      <c r="C63" s="179"/>
      <c r="D63" s="168"/>
    </row>
    <row r="64" spans="1:4" ht="12.75">
      <c r="A64" s="184" t="s">
        <v>118</v>
      </c>
      <c r="B64" s="186"/>
      <c r="C64" s="179"/>
      <c r="D64" s="168"/>
    </row>
    <row r="65" spans="1:4" ht="12.75">
      <c r="A65" s="110" t="s">
        <v>57</v>
      </c>
      <c r="B65" s="111" t="s">
        <v>58</v>
      </c>
      <c r="C65" s="108"/>
      <c r="D65" s="112"/>
    </row>
    <row r="66" spans="1:6" ht="12.75">
      <c r="A66" s="105" t="s">
        <v>105</v>
      </c>
      <c r="B66" s="155">
        <f>-619806/1165489</f>
        <v>-0.5317990989189945</v>
      </c>
      <c r="C66" s="45"/>
      <c r="D66" s="84"/>
      <c r="F66" s="106"/>
    </row>
    <row r="67" spans="1:6" ht="12.75">
      <c r="A67" s="18" t="s">
        <v>106</v>
      </c>
      <c r="B67" s="156">
        <f>-615923/1426550</f>
        <v>-0.4317570362062318</v>
      </c>
      <c r="C67" s="2"/>
      <c r="D67" s="83"/>
      <c r="F67" s="106"/>
    </row>
    <row r="68" spans="1:4" ht="24" customHeight="1">
      <c r="A68" s="10" t="s">
        <v>132</v>
      </c>
      <c r="B68" s="161" t="s">
        <v>125</v>
      </c>
      <c r="C68" s="47"/>
      <c r="D68" s="84"/>
    </row>
    <row r="69" spans="1:8" ht="48" customHeight="1">
      <c r="A69" s="10" t="s">
        <v>33</v>
      </c>
      <c r="B69" s="170" t="s">
        <v>123</v>
      </c>
      <c r="C69" s="171"/>
      <c r="D69" s="172"/>
      <c r="G69" s="23"/>
      <c r="H69" s="1" t="s">
        <v>38</v>
      </c>
    </row>
    <row r="70" spans="1:10" ht="12.75">
      <c r="A70" s="10" t="s">
        <v>126</v>
      </c>
      <c r="B70" s="74">
        <v>97.99</v>
      </c>
      <c r="C70" s="56"/>
      <c r="D70" s="71"/>
      <c r="E70" s="40"/>
      <c r="F70" s="40"/>
      <c r="G70" s="12"/>
      <c r="H70" s="12"/>
      <c r="I70" s="12"/>
      <c r="J70" s="12"/>
    </row>
    <row r="71" spans="1:10" ht="12.75">
      <c r="A71" s="10" t="s">
        <v>107</v>
      </c>
      <c r="B71" s="97">
        <v>4.75</v>
      </c>
      <c r="C71" s="99"/>
      <c r="D71" s="104"/>
      <c r="E71" s="40"/>
      <c r="F71" s="42"/>
      <c r="G71" s="12"/>
      <c r="H71" s="12"/>
      <c r="I71" s="12"/>
      <c r="J71" s="12"/>
    </row>
    <row r="72" spans="1:10" ht="13.5" customHeight="1">
      <c r="A72" s="10" t="s">
        <v>108</v>
      </c>
      <c r="B72" s="74">
        <v>1.47</v>
      </c>
      <c r="C72" s="49"/>
      <c r="D72" s="71"/>
      <c r="E72" s="40"/>
      <c r="F72" s="42"/>
      <c r="G72" s="12"/>
      <c r="H72" s="12"/>
      <c r="I72" s="12"/>
      <c r="J72" s="12"/>
    </row>
    <row r="73" spans="1:10" ht="12.75">
      <c r="A73" s="10" t="s">
        <v>127</v>
      </c>
      <c r="B73" s="162">
        <v>7.1</v>
      </c>
      <c r="C73" s="100"/>
      <c r="D73" s="104"/>
      <c r="E73" s="40"/>
      <c r="F73" s="42"/>
      <c r="G73" s="12"/>
      <c r="H73" s="12"/>
      <c r="I73" s="12"/>
      <c r="J73" s="12"/>
    </row>
    <row r="74" spans="1:10" ht="12.75">
      <c r="A74" s="24" t="s">
        <v>59</v>
      </c>
      <c r="B74" s="107">
        <v>27490</v>
      </c>
      <c r="C74" s="108"/>
      <c r="D74" s="150"/>
      <c r="E74" s="12"/>
      <c r="F74" s="12"/>
      <c r="G74" s="12"/>
      <c r="H74" s="12"/>
      <c r="I74" s="12"/>
      <c r="J74" s="12"/>
    </row>
    <row r="75" spans="1:10" ht="12.75">
      <c r="A75" s="20" t="s">
        <v>60</v>
      </c>
      <c r="B75" s="98">
        <v>2420</v>
      </c>
      <c r="C75" s="48"/>
      <c r="D75" s="151"/>
      <c r="E75" s="12"/>
      <c r="F75" s="12"/>
      <c r="G75" s="12"/>
      <c r="H75" s="12"/>
      <c r="I75" s="12"/>
      <c r="J75" s="12"/>
    </row>
    <row r="76" spans="1:10" ht="12.75">
      <c r="A76" s="20" t="s">
        <v>121</v>
      </c>
      <c r="B76" s="98">
        <f>4390*142655</f>
        <v>626255450</v>
      </c>
      <c r="C76" s="31"/>
      <c r="D76" s="104"/>
      <c r="E76" s="42"/>
      <c r="F76" s="42"/>
      <c r="G76" s="43"/>
      <c r="H76" s="44"/>
      <c r="I76" s="12"/>
      <c r="J76" s="12"/>
    </row>
    <row r="77" spans="1:10" ht="12.75">
      <c r="A77" s="20" t="s">
        <v>61</v>
      </c>
      <c r="B77" s="98">
        <v>-4318</v>
      </c>
      <c r="C77" s="48"/>
      <c r="D77" s="71"/>
      <c r="E77" s="12"/>
      <c r="F77" s="12"/>
      <c r="G77" s="12"/>
      <c r="H77" s="12"/>
      <c r="I77" s="12"/>
      <c r="J77" s="12"/>
    </row>
    <row r="78" spans="1:10" ht="12.75">
      <c r="A78" s="20" t="s">
        <v>122</v>
      </c>
      <c r="B78" s="109" t="s">
        <v>83</v>
      </c>
      <c r="C78" s="31"/>
      <c r="D78" s="104"/>
      <c r="E78" s="12"/>
      <c r="F78" s="12"/>
      <c r="G78" s="12"/>
      <c r="H78" s="12"/>
      <c r="I78" s="12"/>
      <c r="J78" s="12"/>
    </row>
    <row r="79" spans="1:10" ht="10.5" customHeight="1">
      <c r="A79" s="152"/>
      <c r="B79" s="48"/>
      <c r="C79" s="48"/>
      <c r="D79" s="71"/>
      <c r="E79" s="12"/>
      <c r="F79" s="12"/>
      <c r="G79" s="12"/>
      <c r="H79" s="12"/>
      <c r="I79" s="12"/>
      <c r="J79" s="12"/>
    </row>
    <row r="80" spans="1:4" ht="25.5">
      <c r="A80" s="153" t="s">
        <v>27</v>
      </c>
      <c r="B80" s="178"/>
      <c r="C80" s="179"/>
      <c r="D80" s="168"/>
    </row>
    <row r="81" spans="1:4" ht="9" customHeight="1">
      <c r="A81" s="180"/>
      <c r="B81" s="179"/>
      <c r="C81" s="179"/>
      <c r="D81" s="168"/>
    </row>
    <row r="82" spans="1:13" ht="21" customHeight="1">
      <c r="A82" s="181" t="s">
        <v>133</v>
      </c>
      <c r="B82" s="179"/>
      <c r="C82" s="179"/>
      <c r="D82" s="168"/>
      <c r="E82" s="41"/>
      <c r="F82" s="48"/>
      <c r="G82" s="48"/>
      <c r="H82" s="48"/>
      <c r="I82" s="51"/>
      <c r="J82" s="49"/>
      <c r="K82" s="41"/>
      <c r="L82" s="48"/>
      <c r="M82" s="41"/>
    </row>
    <row r="83" spans="1:13" ht="48.75" customHeight="1">
      <c r="A83" s="15" t="s">
        <v>29</v>
      </c>
      <c r="B83" s="166" t="s">
        <v>3</v>
      </c>
      <c r="C83" s="167"/>
      <c r="D83" s="168"/>
      <c r="E83" s="48"/>
      <c r="F83" s="52"/>
      <c r="G83" s="48"/>
      <c r="H83" s="48"/>
      <c r="I83" s="53"/>
      <c r="J83" s="49"/>
      <c r="K83" s="51"/>
      <c r="L83" s="49"/>
      <c r="M83" s="49"/>
    </row>
    <row r="84" spans="1:13" ht="63.75" customHeight="1">
      <c r="A84" s="101" t="s">
        <v>30</v>
      </c>
      <c r="B84" s="166" t="s">
        <v>120</v>
      </c>
      <c r="C84" s="167"/>
      <c r="D84" s="168"/>
      <c r="E84" s="48"/>
      <c r="F84" s="49"/>
      <c r="G84" s="49"/>
      <c r="H84" s="48"/>
      <c r="I84" s="54"/>
      <c r="J84" s="41"/>
      <c r="K84" s="48"/>
      <c r="L84" s="48"/>
      <c r="M84" s="48"/>
    </row>
    <row r="85" spans="1:13" ht="40.5" customHeight="1">
      <c r="A85" s="10" t="s">
        <v>136</v>
      </c>
      <c r="B85" s="175" t="s">
        <v>135</v>
      </c>
      <c r="C85" s="176"/>
      <c r="D85" s="177"/>
      <c r="E85" s="48"/>
      <c r="F85" s="48"/>
      <c r="G85" s="48"/>
      <c r="H85" s="48"/>
      <c r="I85" s="48"/>
      <c r="J85" s="48"/>
      <c r="K85" s="48"/>
      <c r="L85" s="48"/>
      <c r="M85" s="48"/>
    </row>
    <row r="86" spans="1:13" ht="58.5" customHeight="1">
      <c r="A86" s="113" t="s">
        <v>73</v>
      </c>
      <c r="B86" s="173" t="s">
        <v>16</v>
      </c>
      <c r="C86" s="174"/>
      <c r="D86" s="168"/>
      <c r="E86" s="55"/>
      <c r="F86" s="55"/>
      <c r="G86" s="48"/>
      <c r="H86" s="48"/>
      <c r="I86" s="48"/>
      <c r="J86" s="48"/>
      <c r="K86" s="48"/>
      <c r="L86" s="48"/>
      <c r="M86" s="48"/>
    </row>
    <row r="87" spans="1:13" ht="42.75" customHeight="1">
      <c r="A87" s="113" t="s">
        <v>80</v>
      </c>
      <c r="B87" s="163" t="s">
        <v>28</v>
      </c>
      <c r="C87" s="164"/>
      <c r="D87" s="165"/>
      <c r="E87" s="55"/>
      <c r="F87" s="55"/>
      <c r="G87" s="48"/>
      <c r="H87" s="48"/>
      <c r="I87" s="48"/>
      <c r="J87" s="48"/>
      <c r="K87" s="48"/>
      <c r="L87" s="48"/>
      <c r="M87" s="48"/>
    </row>
    <row r="88" spans="1:13" ht="44.25" customHeight="1">
      <c r="A88" s="114" t="s">
        <v>74</v>
      </c>
      <c r="B88" s="166" t="s">
        <v>2</v>
      </c>
      <c r="C88" s="167"/>
      <c r="D88" s="168"/>
      <c r="E88" s="55"/>
      <c r="F88" s="55"/>
      <c r="G88" s="48"/>
      <c r="H88" s="48"/>
      <c r="I88" s="48"/>
      <c r="J88" s="48"/>
      <c r="K88" s="48"/>
      <c r="L88" s="48"/>
      <c r="M88" s="48"/>
    </row>
    <row r="89" spans="1:13" ht="30.75" customHeight="1">
      <c r="A89" s="115" t="s">
        <v>75</v>
      </c>
      <c r="B89" s="166" t="s">
        <v>134</v>
      </c>
      <c r="C89" s="167"/>
      <c r="D89" s="168"/>
      <c r="E89" s="56"/>
      <c r="F89" s="56"/>
      <c r="G89" s="48"/>
      <c r="H89" s="48"/>
      <c r="I89" s="48"/>
      <c r="J89" s="48"/>
      <c r="K89" s="48"/>
      <c r="L89" s="48"/>
      <c r="M89" s="48"/>
    </row>
    <row r="90" spans="1:13" ht="39.75" customHeight="1">
      <c r="A90" s="154" t="s">
        <v>76</v>
      </c>
      <c r="B90" s="166" t="s">
        <v>1</v>
      </c>
      <c r="C90" s="169"/>
      <c r="D90" s="168"/>
      <c r="E90" s="55"/>
      <c r="F90" s="48"/>
      <c r="G90" s="48"/>
      <c r="H90" s="48"/>
      <c r="I90" s="48"/>
      <c r="J90" s="48"/>
      <c r="K90" s="48"/>
      <c r="L90" s="48"/>
      <c r="M90" s="48"/>
    </row>
    <row r="91" spans="1:5" ht="15.75" customHeight="1" thickBot="1">
      <c r="A91" s="188" t="s">
        <v>34</v>
      </c>
      <c r="B91" s="189"/>
      <c r="C91" s="189"/>
      <c r="D91" s="190"/>
      <c r="E91" s="22"/>
    </row>
    <row r="92" spans="1:5" ht="16.5" customHeight="1">
      <c r="A92" s="21"/>
      <c r="B92" s="146"/>
      <c r="C92" s="147"/>
      <c r="D92" s="46"/>
      <c r="E92" s="22"/>
    </row>
    <row r="93" spans="1:8" ht="12.75">
      <c r="A93" s="1" t="s">
        <v>130</v>
      </c>
      <c r="B93" s="187" t="s">
        <v>23</v>
      </c>
      <c r="C93" s="187"/>
      <c r="D93" s="5"/>
      <c r="E93" s="5"/>
      <c r="H93" s="28"/>
    </row>
    <row r="94" spans="3:8" ht="12.75">
      <c r="C94" s="1" t="s">
        <v>24</v>
      </c>
      <c r="H94" s="28"/>
    </row>
    <row r="95" spans="2:8" ht="12.75">
      <c r="B95" s="187"/>
      <c r="C95" s="187"/>
      <c r="G95" s="5"/>
      <c r="H95" s="27"/>
    </row>
    <row r="98" spans="2:3" ht="12.75">
      <c r="B98" s="187"/>
      <c r="C98" s="187"/>
    </row>
  </sheetData>
  <sheetProtection/>
  <mergeCells count="34">
    <mergeCell ref="B11:C11"/>
    <mergeCell ref="B12:C12"/>
    <mergeCell ref="B5:D5"/>
    <mergeCell ref="B6:C6"/>
    <mergeCell ref="B7:C7"/>
    <mergeCell ref="B8:C8"/>
    <mergeCell ref="B9:C9"/>
    <mergeCell ref="B10:C10"/>
    <mergeCell ref="B95:C95"/>
    <mergeCell ref="B98:C98"/>
    <mergeCell ref="A91:D91"/>
    <mergeCell ref="B93:C93"/>
    <mergeCell ref="A1:D1"/>
    <mergeCell ref="A2:D2"/>
    <mergeCell ref="A60:B60"/>
    <mergeCell ref="B53:D53"/>
    <mergeCell ref="A13:C13"/>
    <mergeCell ref="B4:C4"/>
    <mergeCell ref="A81:D81"/>
    <mergeCell ref="A82:D82"/>
    <mergeCell ref="A61:B61"/>
    <mergeCell ref="A62:D62"/>
    <mergeCell ref="A63:D63"/>
    <mergeCell ref="A64:D64"/>
    <mergeCell ref="B87:D87"/>
    <mergeCell ref="B88:D88"/>
    <mergeCell ref="B89:D89"/>
    <mergeCell ref="B90:D90"/>
    <mergeCell ref="B69:D69"/>
    <mergeCell ref="B83:D83"/>
    <mergeCell ref="B84:D84"/>
    <mergeCell ref="B86:D86"/>
    <mergeCell ref="B85:D85"/>
    <mergeCell ref="B80:D80"/>
  </mergeCells>
  <printOptions/>
  <pageMargins left="0.15748031496062992" right="0.15748031496062992" top="0.3937007874015748" bottom="0.1968503937007874" header="0.5118110236220472" footer="0.5118110236220472"/>
  <pageSetup horizontalDpi="300" verticalDpi="300" orientation="portrait" paperSize="9" scale="80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marijab</cp:lastModifiedBy>
  <cp:lastPrinted>2009-08-11T08:28:25Z</cp:lastPrinted>
  <dcterms:created xsi:type="dcterms:W3CDTF">2007-05-01T11:26:42Z</dcterms:created>
  <dcterms:modified xsi:type="dcterms:W3CDTF">2009-08-13T08:48:52Z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