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390" windowHeight="8445" activeTab="0"/>
  </bookViews>
  <sheets>
    <sheet name="holding" sheetId="1" r:id="rId1"/>
  </sheets>
  <definedNames/>
  <calcPr fullCalcOnLoad="1"/>
</workbook>
</file>

<file path=xl/sharedStrings.xml><?xml version="1.0" encoding="utf-8"?>
<sst xmlns="http://schemas.openxmlformats.org/spreadsheetml/2006/main" count="122" uniqueCount="110">
  <si>
    <r>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r>
    <r>
      <rPr>
        <b/>
        <sz val="10"/>
        <rFont val="Arial"/>
        <family val="2"/>
      </rPr>
      <t xml:space="preserve">
</t>
    </r>
    <r>
      <rPr>
        <b/>
        <sz val="8"/>
        <rFont val="Arial"/>
        <family val="2"/>
      </rPr>
      <t xml:space="preserve">
</t>
    </r>
    <r>
      <rPr>
        <sz val="8"/>
        <rFont val="Arial"/>
        <family val="2"/>
      </rPr>
      <t>Није било значајних промена правног и финансијког положаја друштва ни других важних промена података садржаних у проспекту за дистрибуцију хартија од вредности.</t>
    </r>
  </si>
  <si>
    <t>V Нереализ. добици по основу ХОВ</t>
  </si>
  <si>
    <t>VI Нереализ. губици по основу ХОВ</t>
  </si>
  <si>
    <t>VII Нераспоређени добитак</t>
  </si>
  <si>
    <t>VIII Губитак</t>
  </si>
  <si>
    <t>IX Откупљене сопствене акције</t>
  </si>
  <si>
    <t>ИЗВОД ИЗ ФИНАНСИЈСКИХ ИЗВЕШТАЈА ЗА 2008. ГОДИНУ</t>
  </si>
  <si>
    <t>2008.</t>
  </si>
  <si>
    <t>В.1.Порески расходи периода</t>
  </si>
  <si>
    <t>В.2. Одложени приходи периода</t>
  </si>
  <si>
    <t>V МЕСТО И ВРЕМЕ ГДЕ СЕ МОЖЕ ИЗВРШИТИ УВИД У ФИНАНСИЈСКЕ ИЗВЕШТАЈЕ И ИЗВЕШТАЈ РЕВИЗОРА</t>
  </si>
  <si>
    <t>Драгољуб Вучићевић</t>
  </si>
  <si>
    <t>Увид се може извршити сваког радног дана од 14 часова у седишту друштва.
Адреса: Војводе Степе 414а , Београд</t>
  </si>
  <si>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</si>
  <si>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</si>
  <si>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</si>
  <si>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</si>
  <si>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</si>
  <si>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</si>
  <si>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</si>
  <si>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</si>
  <si>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</si>
  <si>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</si>
  <si>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</si>
  <si>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</si>
  <si>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</si>
  <si>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</si>
  <si>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</si>
  <si>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</si>
  <si>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</si>
  <si>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</si>
  <si>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</si>
  <si>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</si>
  <si>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</si>
  <si>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</si>
  <si>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</si>
  <si>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</si>
  <si>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</si>
  <si>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</si>
  <si>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</si>
  <si>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</si>
  <si>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</si>
  <si>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</si>
  <si>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</si>
  <si>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</si>
  <si>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</si>
  <si>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</si>
  <si>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</si>
  <si>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</si>
  <si>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</si>
  <si>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</si>
  <si>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</si>
  <si>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</si>
  <si>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</si>
  <si>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</si>
  <si>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</si>
  <si>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</si>
  <si>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</si>
  <si>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</si>
  <si>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</si>
  <si>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</si>
  <si>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</si>
  <si>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</si>
  <si>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</si>
  <si>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</si>
  <si>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</si>
  <si>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</si>
  <si>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</si>
  <si>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</si>
  <si>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Директор</t>
  </si>
  <si>
    <t>А. ТОКОВИ ГОТОВИНЕ ИЗ
ПОСЛОВНИХ АКТИВНОСТИ</t>
  </si>
  <si>
    <t>IV Некретнине, постројења, опрема и биолошка средства</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</si>
  <si>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</si>
  <si>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</si>
  <si>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</si>
  <si>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</si>
  <si>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</si>
  <si>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</si>
  <si>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</si>
  <si>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</si>
  <si>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</si>
  <si>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</si>
  <si>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</si>
  <si>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</si>
  <si>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</si>
  <si>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</si>
  <si>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</si>
  <si>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</si>
  <si>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</si>
  <si>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</si>
  <si>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</si>
  <si>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</si>
  <si>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</si>
  <si>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</si>
  <si>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</si>
  <si>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</si>
  <si>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</si>
  <si>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</si>
  <si>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</si>
  <si>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</si>
  <si>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</si>
  <si>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</si>
  <si>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Губитак изнад висине капитала</t>
  </si>
  <si>
    <t>Velefarm AD Holding kompanija</t>
  </si>
  <si>
    <t>Vojvode Stepe 414a</t>
  </si>
  <si>
    <t>07073712</t>
  </si>
  <si>
    <t>2007.</t>
  </si>
  <si>
    <t xml:space="preserve">                                                   ИЗВЕШТАЈ О ПРОМЕНАМА НА КАПИТАЛУ  ( у 000 дин)</t>
  </si>
  <si>
    <t>Нереализ. добици по основу ХОВ</t>
  </si>
  <si>
    <t>Нереализ. губици по основу ХОВ</t>
  </si>
</sst>
</file>

<file path=xl/styles.xml><?xml version="1.0" encoding="utf-8"?>
<styleSheet xmlns="http://schemas.openxmlformats.org/spreadsheetml/2006/main">
  <numFmts count="34">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 #,##0_);_(* \(#,##0\);_(* &quot;-&quot;_);_(@_)"/>
    <numFmt numFmtId="170" formatCode="_(&quot; &quot;* #,##0.00_);_(&quot; &quot;* \(#,##0.00\);_(&quot; &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quot;Din.&quot;;\-#,##0&quot;Din.&quot;"/>
    <numFmt numFmtId="179" formatCode="#,##0&quot;Din.&quot;;[Red]\-#,##0&quot;Din.&quot;"/>
    <numFmt numFmtId="180" formatCode="#,##0.00&quot;Din.&quot;;\-#,##0.00&quot;Din.&quot;"/>
    <numFmt numFmtId="181" formatCode="#,##0.00&quot;Din.&quot;;[Red]\-#,##0.00&quot;Din.&quot;"/>
    <numFmt numFmtId="182" formatCode="_-* #,##0&quot;Din.&quot;_-;\-* #,##0&quot;Din.&quot;_-;_-* &quot;-&quot;&quot;Din.&quot;_-;_-@_-"/>
    <numFmt numFmtId="183" formatCode="_-* #,##0_D_i_n_._-;\-* #,##0_D_i_n_._-;_-* &quot;-&quot;_D_i_n_._-;_-@_-"/>
    <numFmt numFmtId="184" formatCode="_-* #,##0.00&quot;Din.&quot;_-;\-* #,##0.00&quot;Din.&quot;_-;_-* &quot;-&quot;??&quot;Din.&quot;_-;_-@_-"/>
    <numFmt numFmtId="185" formatCode="_-* #,##0.00_D_i_n_._-;\-* #,##0.00_D_i_n_._-;_-* &quot;-&quot;??_D_i_n_._-;_-@_-"/>
    <numFmt numFmtId="186" formatCode="&quot;Yes&quot;;&quot;Yes&quot;;&quot;No&quot;"/>
    <numFmt numFmtId="187" formatCode="&quot;True&quot;;&quot;True&quot;;&quot;False&quot;"/>
    <numFmt numFmtId="188" formatCode="&quot;On&quot;;&quot;On&quot;;&quot;Off&quot;"/>
    <numFmt numFmtId="189" formatCode="[$€-2]\ #,##0.00_);[Red]\([$€-2]\ #,##0.00\)"/>
  </numFmts>
  <fonts count="13">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b/>
      <sz val="8.5"/>
      <name val="Arial"/>
      <family val="2"/>
    </font>
    <font>
      <sz val="9"/>
      <name val="Arial"/>
      <family val="2"/>
    </font>
  </fonts>
  <fills count="4">
    <fill>
      <patternFill/>
    </fill>
    <fill>
      <patternFill patternType="gray125"/>
    </fill>
    <fill>
      <patternFill patternType="solid">
        <fgColor indexed="42"/>
        <bgColor indexed="64"/>
      </patternFill>
    </fill>
    <fill>
      <patternFill patternType="solid">
        <fgColor indexed="51"/>
        <bgColor indexed="64"/>
      </patternFill>
    </fill>
  </fills>
  <borders count="34">
    <border>
      <left/>
      <right/>
      <top/>
      <bottom/>
      <diagonal/>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medium"/>
      <top style="medium"/>
      <bottom style="thin"/>
    </border>
    <border>
      <left style="thin"/>
      <right>
        <color indexed="63"/>
      </right>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medium"/>
      <right style="medium"/>
      <top style="thin"/>
      <bottom>
        <color indexed="63"/>
      </bottom>
    </border>
    <border>
      <left style="medium"/>
      <right style="medium"/>
      <top>
        <color indexed="63"/>
      </top>
      <bottom style="thin"/>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Alignment="1">
      <alignment horizontal="right" vertical="center"/>
    </xf>
    <xf numFmtId="0" fontId="0" fillId="0" borderId="0" xfId="0" applyBorder="1" applyAlignment="1">
      <alignment/>
    </xf>
    <xf numFmtId="0" fontId="2" fillId="0" borderId="0" xfId="0" applyFont="1" applyBorder="1" applyAlignment="1">
      <alignment horizontal="left"/>
    </xf>
    <xf numFmtId="0" fontId="1" fillId="0" borderId="0" xfId="0" applyFont="1" applyBorder="1" applyAlignment="1">
      <alignment vertical="center"/>
    </xf>
    <xf numFmtId="0" fontId="3" fillId="0" borderId="0" xfId="0" applyFont="1" applyAlignment="1">
      <alignment/>
    </xf>
    <xf numFmtId="0" fontId="7" fillId="0" borderId="1" xfId="0" applyFont="1" applyBorder="1" applyAlignment="1">
      <alignment horizontal="center" vertical="top" wrapText="1"/>
    </xf>
    <xf numFmtId="0" fontId="7" fillId="0" borderId="0" xfId="0" applyFont="1" applyBorder="1" applyAlignment="1">
      <alignment vertical="top"/>
    </xf>
    <xf numFmtId="3" fontId="1" fillId="0" borderId="1" xfId="0" applyNumberFormat="1" applyFont="1" applyBorder="1" applyAlignment="1">
      <alignment vertical="center"/>
    </xf>
    <xf numFmtId="0" fontId="7" fillId="0" borderId="2" xfId="0" applyFont="1" applyBorder="1" applyAlignment="1">
      <alignment horizontal="center" vertical="top" wrapText="1"/>
    </xf>
    <xf numFmtId="0" fontId="0" fillId="0" borderId="0" xfId="0" applyBorder="1" applyAlignment="1">
      <alignment horizontal="center" vertical="top"/>
    </xf>
    <xf numFmtId="0" fontId="7" fillId="0" borderId="3" xfId="0" applyFont="1" applyBorder="1" applyAlignment="1">
      <alignment horizontal="left" vertical="top" wrapText="1"/>
    </xf>
    <xf numFmtId="0" fontId="7" fillId="0" borderId="3" xfId="0" applyFont="1" applyBorder="1" applyAlignment="1">
      <alignment horizontal="left" vertical="top" wrapText="1"/>
    </xf>
    <xf numFmtId="3" fontId="1" fillId="0" borderId="1"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3" fontId="1" fillId="0" borderId="1" xfId="0" applyNumberFormat="1" applyFont="1" applyBorder="1" applyAlignment="1">
      <alignment horizontal="center" vertical="center"/>
    </xf>
    <xf numFmtId="3" fontId="1" fillId="0" borderId="2" xfId="0" applyNumberFormat="1" applyFont="1" applyBorder="1" applyAlignment="1">
      <alignment horizontal="center" vertical="center"/>
    </xf>
    <xf numFmtId="3" fontId="1" fillId="0" borderId="4" xfId="0" applyNumberFormat="1" applyFont="1" applyBorder="1" applyAlignment="1">
      <alignment horizontal="center" vertical="center"/>
    </xf>
    <xf numFmtId="3" fontId="1" fillId="0" borderId="5" xfId="0" applyNumberFormat="1" applyFont="1" applyBorder="1" applyAlignment="1">
      <alignment horizontal="center" vertical="center"/>
    </xf>
    <xf numFmtId="0" fontId="0" fillId="0" borderId="6" xfId="0" applyBorder="1" applyAlignment="1">
      <alignment horizontal="center" vertical="top"/>
    </xf>
    <xf numFmtId="3" fontId="1" fillId="0" borderId="2" xfId="0" applyNumberFormat="1" applyFont="1" applyBorder="1" applyAlignment="1">
      <alignment horizontal="right" vertical="center"/>
    </xf>
    <xf numFmtId="0" fontId="0" fillId="0" borderId="7" xfId="0" applyBorder="1" applyAlignment="1">
      <alignment horizontal="center" vertical="top"/>
    </xf>
    <xf numFmtId="0" fontId="0" fillId="0" borderId="8" xfId="0" applyBorder="1" applyAlignment="1">
      <alignment horizontal="center" vertical="top"/>
    </xf>
    <xf numFmtId="0" fontId="7" fillId="0" borderId="9"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1" fillId="0" borderId="12" xfId="0" applyFont="1" applyFill="1" applyBorder="1" applyAlignment="1">
      <alignment horizontal="center" vertical="center"/>
    </xf>
    <xf numFmtId="3" fontId="1" fillId="0" borderId="3" xfId="0" applyNumberFormat="1" applyFont="1" applyBorder="1" applyAlignment="1">
      <alignment horizontal="right" vertical="center"/>
    </xf>
    <xf numFmtId="3" fontId="1" fillId="0" borderId="11" xfId="0" applyNumberFormat="1" applyFont="1" applyBorder="1" applyAlignment="1">
      <alignment horizontal="right" vertical="center"/>
    </xf>
    <xf numFmtId="3" fontId="1" fillId="0" borderId="2" xfId="0" applyNumberFormat="1" applyFont="1" applyBorder="1" applyAlignment="1">
      <alignment vertical="center"/>
    </xf>
    <xf numFmtId="3" fontId="1" fillId="0" borderId="5" xfId="0" applyNumberFormat="1" applyFont="1" applyBorder="1" applyAlignment="1">
      <alignment/>
    </xf>
    <xf numFmtId="3" fontId="6" fillId="0" borderId="2" xfId="0" applyNumberFormat="1" applyFont="1" applyBorder="1" applyAlignment="1">
      <alignment vertical="center"/>
    </xf>
    <xf numFmtId="3" fontId="1" fillId="0" borderId="4" xfId="0" applyNumberFormat="1" applyFont="1" applyBorder="1" applyAlignment="1">
      <alignment vertical="center"/>
    </xf>
    <xf numFmtId="3" fontId="1" fillId="0" borderId="5" xfId="0" applyNumberFormat="1" applyFont="1" applyBorder="1" applyAlignment="1">
      <alignment vertical="center"/>
    </xf>
    <xf numFmtId="0" fontId="1" fillId="0" borderId="13" xfId="0" applyFont="1" applyFill="1" applyBorder="1" applyAlignment="1">
      <alignment horizontal="center" vertical="center"/>
    </xf>
    <xf numFmtId="0" fontId="2" fillId="2" borderId="6" xfId="0" applyFont="1" applyFill="1" applyBorder="1" applyAlignment="1">
      <alignment/>
    </xf>
    <xf numFmtId="0" fontId="0" fillId="2" borderId="7"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3" fontId="0" fillId="0" borderId="0" xfId="0" applyNumberFormat="1" applyAlignment="1">
      <alignment/>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3" fontId="1" fillId="0" borderId="22"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0" fontId="8" fillId="0" borderId="0" xfId="0" applyFont="1" applyBorder="1" applyAlignment="1">
      <alignment horizontal="justify" vertical="center" wrapText="1"/>
    </xf>
    <xf numFmtId="0" fontId="1" fillId="0" borderId="0" xfId="0" applyFont="1" applyBorder="1" applyAlignment="1">
      <alignment horizontal="justify" vertical="center"/>
    </xf>
    <xf numFmtId="0" fontId="7" fillId="0" borderId="0" xfId="0" applyFont="1" applyBorder="1" applyAlignment="1">
      <alignment horizontal="left" vertical="top" wrapText="1"/>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3" fillId="0" borderId="0" xfId="0" applyFont="1" applyBorder="1" applyAlignment="1">
      <alignment horizontal="center"/>
    </xf>
    <xf numFmtId="0" fontId="8" fillId="0" borderId="0"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3" fillId="0" borderId="23" xfId="0" applyFont="1" applyBorder="1" applyAlignment="1">
      <alignment horizontal="left" vertical="center"/>
    </xf>
    <xf numFmtId="0" fontId="1" fillId="0" borderId="10" xfId="0" applyFont="1" applyBorder="1" applyAlignment="1">
      <alignment horizontal="left"/>
    </xf>
    <xf numFmtId="0" fontId="1" fillId="0" borderId="4" xfId="0" applyFont="1" applyBorder="1" applyAlignment="1">
      <alignment horizontal="left"/>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0" xfId="0" applyFont="1" applyBorder="1" applyAlignment="1">
      <alignment horizontal="left"/>
    </xf>
    <xf numFmtId="0" fontId="1" fillId="0" borderId="22" xfId="0" applyFont="1" applyBorder="1" applyAlignment="1">
      <alignment horizontal="left"/>
    </xf>
    <xf numFmtId="0" fontId="1" fillId="0" borderId="22" xfId="0" applyFont="1" applyBorder="1" applyAlignment="1">
      <alignment horizontal="center"/>
    </xf>
    <xf numFmtId="49" fontId="1" fillId="0" borderId="22" xfId="0" applyNumberFormat="1" applyFont="1" applyBorder="1" applyAlignment="1">
      <alignment horizontal="center"/>
    </xf>
    <xf numFmtId="49" fontId="1" fillId="0" borderId="12" xfId="0" applyNumberFormat="1" applyFont="1" applyBorder="1" applyAlignment="1">
      <alignment horizontal="center"/>
    </xf>
    <xf numFmtId="0" fontId="1" fillId="0" borderId="0" xfId="0" applyFont="1" applyAlignment="1">
      <alignment horizontal="justify" vertical="center" wrapText="1"/>
    </xf>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14" xfId="0" applyFont="1" applyFill="1" applyBorder="1" applyAlignment="1">
      <alignment horizontal="left"/>
    </xf>
    <xf numFmtId="0" fontId="4" fillId="0" borderId="0" xfId="0" applyFont="1" applyBorder="1" applyAlignment="1">
      <alignment horizontal="left"/>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9" xfId="0" applyFont="1" applyBorder="1" applyAlignment="1">
      <alignment vertical="center"/>
    </xf>
    <xf numFmtId="0" fontId="3" fillId="0" borderId="1"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1" xfId="0" applyFont="1" applyBorder="1" applyAlignment="1">
      <alignment vertical="center"/>
    </xf>
    <xf numFmtId="0" fontId="1" fillId="0" borderId="25" xfId="0" applyFont="1" applyBorder="1" applyAlignment="1">
      <alignment horizontal="left" vertical="center"/>
    </xf>
    <xf numFmtId="0" fontId="1" fillId="0" borderId="24" xfId="0" applyFont="1" applyBorder="1" applyAlignment="1">
      <alignment horizontal="left" vertical="center"/>
    </xf>
    <xf numFmtId="0" fontId="1" fillId="0" borderId="23" xfId="0" applyFont="1" applyBorder="1" applyAlignment="1">
      <alignment horizontal="left" vertical="center"/>
    </xf>
    <xf numFmtId="0" fontId="1" fillId="0" borderId="9" xfId="0" applyFont="1" applyBorder="1" applyAlignment="1">
      <alignment vertical="center" wrapText="1"/>
    </xf>
    <xf numFmtId="3" fontId="1" fillId="0" borderId="3" xfId="0" applyNumberFormat="1" applyFont="1" applyBorder="1" applyAlignment="1">
      <alignment horizontal="right" vertical="center"/>
    </xf>
    <xf numFmtId="0" fontId="1" fillId="0" borderId="25" xfId="0" applyFont="1"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1" fillId="0" borderId="1" xfId="0" applyFont="1" applyBorder="1" applyAlignment="1">
      <alignment vertical="center"/>
    </xf>
    <xf numFmtId="0" fontId="3" fillId="0" borderId="9" xfId="0" applyFont="1" applyBorder="1" applyAlignment="1">
      <alignment vertical="center" wrapText="1"/>
    </xf>
    <xf numFmtId="0" fontId="0" fillId="0" borderId="1" xfId="0" applyBorder="1" applyAlignment="1">
      <alignment/>
    </xf>
    <xf numFmtId="0" fontId="0" fillId="0" borderId="9" xfId="0" applyBorder="1" applyAlignment="1">
      <alignment/>
    </xf>
    <xf numFmtId="3" fontId="1" fillId="0" borderId="2" xfId="0" applyNumberFormat="1" applyFont="1" applyBorder="1" applyAlignment="1">
      <alignment horizontal="right"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xf>
    <xf numFmtId="0" fontId="3" fillId="0" borderId="9"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horizontal="left" vertical="center"/>
    </xf>
    <xf numFmtId="0" fontId="3" fillId="0" borderId="1" xfId="0" applyFont="1" applyBorder="1" applyAlignment="1">
      <alignment horizontal="left" vertical="center"/>
    </xf>
    <xf numFmtId="3" fontId="1" fillId="0" borderId="2" xfId="0" applyNumberFormat="1" applyFont="1" applyBorder="1" applyAlignment="1">
      <alignment horizontal="center" vertical="center"/>
    </xf>
    <xf numFmtId="3" fontId="1" fillId="0" borderId="31" xfId="0" applyNumberFormat="1" applyFont="1" applyBorder="1" applyAlignment="1">
      <alignment horizontal="right" vertical="center"/>
    </xf>
    <xf numFmtId="3" fontId="1" fillId="0" borderId="32" xfId="0" applyNumberFormat="1" applyFont="1" applyBorder="1" applyAlignment="1">
      <alignment horizontal="righ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horizontal="left"/>
    </xf>
    <xf numFmtId="0" fontId="0" fillId="0" borderId="4" xfId="0" applyBorder="1" applyAlignment="1">
      <alignment horizontal="left"/>
    </xf>
    <xf numFmtId="0" fontId="5" fillId="2" borderId="6" xfId="0" applyFont="1" applyFill="1" applyBorder="1" applyAlignment="1">
      <alignment horizontal="center" wrapText="1"/>
    </xf>
    <xf numFmtId="0" fontId="5" fillId="2" borderId="7"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16" xfId="0" applyFont="1" applyFill="1" applyBorder="1" applyAlignment="1">
      <alignment horizontal="center"/>
    </xf>
    <xf numFmtId="0" fontId="5" fillId="2" borderId="17" xfId="0" applyFont="1" applyFill="1" applyBorder="1" applyAlignment="1">
      <alignment horizontal="center"/>
    </xf>
    <xf numFmtId="0" fontId="5" fillId="2" borderId="6" xfId="0" applyFont="1" applyFill="1" applyBorder="1" applyAlignment="1">
      <alignment horizontal="center"/>
    </xf>
    <xf numFmtId="0" fontId="3" fillId="0" borderId="20" xfId="0" applyFont="1" applyBorder="1" applyAlignment="1">
      <alignment horizontal="left" vertical="center" wrapText="1"/>
    </xf>
    <xf numFmtId="0" fontId="3" fillId="0" borderId="22"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1" fillId="0" borderId="12" xfId="0" applyFont="1" applyFill="1" applyBorder="1" applyAlignment="1">
      <alignment horizontal="center" vertical="center"/>
    </xf>
    <xf numFmtId="0" fontId="1" fillId="0" borderId="2" xfId="0" applyFont="1" applyFill="1" applyBorder="1" applyAlignment="1">
      <alignment horizontal="center" vertical="center"/>
    </xf>
    <xf numFmtId="0" fontId="3" fillId="0" borderId="20" xfId="0" applyFont="1" applyBorder="1" applyAlignment="1">
      <alignment vertical="center" wrapText="1"/>
    </xf>
    <xf numFmtId="0" fontId="3" fillId="0" borderId="22" xfId="0" applyFont="1" applyBorder="1" applyAlignment="1">
      <alignment vertical="center"/>
    </xf>
    <xf numFmtId="0" fontId="1" fillId="0" borderId="9" xfId="0" applyFont="1" applyFill="1" applyBorder="1" applyAlignment="1">
      <alignment vertical="center"/>
    </xf>
    <xf numFmtId="0" fontId="1" fillId="0" borderId="1" xfId="0" applyFont="1" applyFill="1" applyBorder="1" applyAlignment="1">
      <alignment vertical="center"/>
    </xf>
    <xf numFmtId="0" fontId="3" fillId="0" borderId="9" xfId="0" applyFont="1" applyBorder="1" applyAlignment="1">
      <alignment vertical="center" wrapText="1"/>
    </xf>
    <xf numFmtId="0" fontId="3" fillId="0" borderId="1" xfId="0" applyFont="1" applyBorder="1" applyAlignment="1">
      <alignment vertical="center" wrapText="1"/>
    </xf>
    <xf numFmtId="0" fontId="1" fillId="0" borderId="9"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23" xfId="0" applyFont="1" applyBorder="1" applyAlignment="1">
      <alignment horizontal="left" vertical="center" wrapText="1"/>
    </xf>
    <xf numFmtId="3" fontId="1" fillId="0" borderId="2" xfId="0" applyNumberFormat="1" applyFont="1" applyBorder="1" applyAlignment="1">
      <alignment vertical="center"/>
    </xf>
    <xf numFmtId="0" fontId="3" fillId="0" borderId="9" xfId="0" applyFont="1" applyBorder="1" applyAlignment="1">
      <alignment horizontal="left" vertical="center" wrapText="1"/>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vertical="center" wrapText="1"/>
    </xf>
    <xf numFmtId="0" fontId="3" fillId="0" borderId="10" xfId="0" applyFont="1" applyBorder="1" applyAlignment="1">
      <alignment vertical="center" wrapText="1"/>
    </xf>
    <xf numFmtId="0" fontId="3" fillId="0" borderId="4" xfId="0" applyFont="1" applyBorder="1" applyAlignment="1">
      <alignment vertical="center" wrapText="1"/>
    </xf>
    <xf numFmtId="3" fontId="1" fillId="0" borderId="5" xfId="0" applyNumberFormat="1" applyFont="1" applyBorder="1" applyAlignment="1">
      <alignment horizontal="right" vertical="center"/>
    </xf>
    <xf numFmtId="0" fontId="7" fillId="0" borderId="22" xfId="0" applyFont="1" applyFill="1" applyBorder="1" applyAlignment="1">
      <alignment horizontal="center" vertical="top" wrapText="1"/>
    </xf>
    <xf numFmtId="0" fontId="0" fillId="0" borderId="22" xfId="0" applyFill="1" applyBorder="1" applyAlignment="1">
      <alignment horizontal="center"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11" fillId="0" borderId="6" xfId="0" applyFont="1" applyBorder="1" applyAlignment="1">
      <alignment horizontal="left" wrapText="1"/>
    </xf>
    <xf numFmtId="0" fontId="11" fillId="0" borderId="7" xfId="0" applyFont="1" applyBorder="1" applyAlignment="1">
      <alignment horizontal="left"/>
    </xf>
    <xf numFmtId="0" fontId="11" fillId="0" borderId="14" xfId="0" applyFont="1" applyBorder="1" applyAlignment="1">
      <alignment horizontal="left"/>
    </xf>
    <xf numFmtId="0" fontId="1" fillId="0" borderId="8" xfId="0" applyFont="1" applyBorder="1" applyAlignment="1">
      <alignment vertical="center" wrapText="1"/>
    </xf>
    <xf numFmtId="0" fontId="1" fillId="0" borderId="0" xfId="0" applyFont="1" applyBorder="1" applyAlignment="1">
      <alignment vertical="center"/>
    </xf>
    <xf numFmtId="0" fontId="1" fillId="0" borderId="33"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1" fillId="0" borderId="26" xfId="0" applyFont="1" applyBorder="1" applyAlignment="1">
      <alignment horizontal="justify" vertical="center" wrapText="1"/>
    </xf>
    <xf numFmtId="0" fontId="8" fillId="0" borderId="27" xfId="0" applyFont="1" applyBorder="1" applyAlignment="1">
      <alignment horizontal="justify" vertical="center"/>
    </xf>
    <xf numFmtId="0" fontId="8" fillId="0" borderId="28" xfId="0" applyFont="1" applyBorder="1" applyAlignment="1">
      <alignment horizontal="justify" vertical="center"/>
    </xf>
    <xf numFmtId="0" fontId="0" fillId="0" borderId="12" xfId="0"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9525</xdr:rowOff>
    </xdr:from>
    <xdr:to>
      <xdr:col>9</xdr:col>
      <xdr:colOff>1409700</xdr:colOff>
      <xdr:row>104</xdr:row>
      <xdr:rowOff>85725</xdr:rowOff>
    </xdr:to>
    <xdr:sp>
      <xdr:nvSpPr>
        <xdr:cNvPr id="1" name="TextBox 1"/>
        <xdr:cNvSpPr txBox="1">
          <a:spLocks noChangeArrowheads="1"/>
        </xdr:cNvSpPr>
      </xdr:nvSpPr>
      <xdr:spPr>
        <a:xfrm>
          <a:off x="19050" y="16535400"/>
          <a:ext cx="7677150" cy="5991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  III ЗАКЉУЧНО МИШЉЕЊЕ РЕВИЗОРА О ФИНАНСИЈСКИМ ИЗВЕШТАЈИМА:</a:t>
          </a:r>
          <a:r>
            <a:rPr lang="en-US" cap="none" sz="1000" b="0" i="0" u="none" baseline="0">
              <a:latin typeface="Arial"/>
              <a:ea typeface="Arial"/>
              <a:cs typeface="Arial"/>
            </a:rPr>
            <a:t>
</a:t>
          </a:r>
          <a:r>
            <a:rPr lang="en-US" cap="none" sz="800" b="0" i="0" u="none" baseline="0">
              <a:latin typeface="Arial"/>
              <a:ea typeface="Arial"/>
              <a:cs typeface="Arial"/>
            </a:rPr>
            <a:t> 
Confida Finodit doo , Beograd, Imotska br. 1
Izveštaj ovlašćenog revizora
Skupstini i Upravnom odboru preduzeća Velefarm AD Holding kompanija, Beograd
«Izvršili smo reviziju prilozenog bilansa stanja Velefarm AD Holding kompanije Beograd na dan 31.12.2008. god, odgovarajućeg bilansa uspeha, izveštaja o promenama na kapitalu i izveštaja o novčanim tokovima za godinu koja se završava na taj dan, kao i pregleda značajnih računovodstvenih politika i drugih objašnjavajućih napomena.
Rukovodstvo Kompanije je odgovorno za pripremu i fer prezentaciju ovih finansijskih izveštaja u skladu sa računovodstvenim propisima Republike Srbije, Međunarodnim standardima finansijskog izveštavanja i Međunarodnim računovodstvenim standardima. Ova odgovornost obuhvata: osmišljavanje, primenu i održavanje internih kontrola koje su relevantne za pripremu i fer prezentaciju finansijskih izveštaja koji ne sadrže matrijalno značajne pogrešne iskaze nastale usled kriminalne radnje ili greške; odabir i primenu odgovarajućih računovodstvenih poliitika i računovodstvene procene koje su razumne u datim okolnostima.
Naša je odgovornost da izrazimo mišljenje o finansijskim izveštajima na osnovu revizije. Reviziju smo izvršili u skladu sa Međunarodnim standardima revizije.
 Ovi standardi nalažu da radimo u skladu sa etičkim zahtevima i da reviziju planiramo i izvršimo na način koji omogućava da se,  u razumnoj meri, uverimo da, finansijski izvrštaji ne sadrže materijalno značajne pogrešne iskaze. 
Revizija uključuje sprovođenje postupaka u cilju pribavljanja revizijskih dokaza o iznosima i obelodanjivanjima datim u finansijskim izveštajima. Izbor postupaka je zasnovan na revizorskom prosuđivanju, uključujući  procenu rizika materijalno značajnih pogrešnih iskaza u finansijskim izveštajima, nastalim usled kriminalne radnje ili greške.
Prilikom procene rizika, revizor razmatra interne kontrole koje su relevantne za pripremu i fer prezentaciju finansijskih izveštaja, u cilju osmišljavanja revizijskih postupaka koje su odgovarajuće u datim okolnostima, ali ne u cilju izražavanja mišljenja o efektivnosti internih kontrola pravnog lica. Revizija takođe, uključuje ocenu primenjenih računovodstvenih politika i značajnih procena izvršenih od strane rukovodstva, kao i ocenu opšte prezentacije finansijskih izveštaja. 
Smatramo da su pribavljeni revizijski dokazi dovoljni i odgovarajući i da obezbeđuju osnovu za naše revizorsko mišljenje.
Istaknuto je pod tačkom 4.1.1. da u finansijskim izveštajima sastavljenim na dan 31.12.2008.godine goodwill iznosi 249.956 hiljada dinara neto. Takođe je istaknuto da je u toku godine došlo do povećanja vrednosti goodwilla prilikom postupka spajanja sa pripajanjem Kompanije, kao matičnog društva, sa dva zavisna društva. Smatramo da ovako priznavanje i iskazivanje vrednosti goodwilla, generisanog iz internog pripajanja, nije u skladu sa MSFI 3-Poslovne kombinacije. Efekte potencijalnih korekcija, koje mogu proisteći po ovom osnovu, nismo u mogućnosti da utvrdimo. 
U okviru napomene 4.2.2.1. istaknuto je da potraživanja iznose 7.369.536 hiljada dinara, od čega se na potraživanja od kupaca po različitim osnovama odnosi 7.343.648 hiljada dinara. U postupku revizije kontrola potraživanja od kupaca je vršena na osnovu konfirmiranosti, starosne analize i analize naplativosti, pri čemu dobijeni nalazi ukazuju na to da deo potraživanja nije usaglašen, ili da je sumnjiv i nenaplativ. Na osnovu prethodno navedenog smatramo da je potrebno izvršiti dodatnu ispravku vrednosti potraživanja čiji tačan iznos nismo u mogućnosti da utvrdimo. Zbog prirode računovodstvenih evidencija ne možemo da utvrdimo konačne efekte potencijalnih korekcija koje mogu proizaći iz prethodno navedenog.Napomenuto je utački 4.2.2.4. da porez na dodatnu vrednost i aktivna vremenska razgraničenja iznose 986.375 hiljada dinara, od čega se unapred plaćene troškove eskontovanja menica odnosi 301.653 hiljada dinara. Na osnovu kontrole ove pozicije utvrđeno je da se troškovi eskontovanja menica, saglasno načelu uzročnosti, delimično odnose na 2008.godinu, a delom na 2009. godinu. Zbog prirode računovodstvenih evidencija u Kompaniji, nismo u mogućnosti da precizno utvrdimo iznos potencijalne korekcije koja može proizaći po ovom osnovu.       
Po našem mišljenju, osim za pitanja obrazložena u prethodnim pasusuima, finansijski izveštaji istinito i objektivno, po svim materijalno značajnim pitanjima prikazuju finansijsko stanje «Velefarm» AD Holding kompanije Beograd na dan 31.12.2008. godine, rezultat poslovanja, tokove gotovine i promene na kapitalu za godinu koja se završava na taj dan u skladu sa Zakonom o računovodstvu i reviziji i Međunarodnim standardima revizije.
Ne izražavajući rezervu u odnosu na iskazano mišljenje skrećemo pažnju na sledeće: U toku 2008. godine Upravni odbor Kompanije doneo je dana 28.10.2008. godine Odluku o pristupanju statusnoj promeni spajanja uz pripajanje na dan 30.11.2008. godine (odluka broj 01-12573/08/1). Na osnovu ove odluke izvršeno je spajanje uz pripajanje Kompanije, kao matičnog društva, sa zavisnim društvima "Velefarm-Medicina Prodaja" d.o.o. Beograd i "Velefarm-Lekovi Prodaja" d.o.o. Beograd. U ovom postupku obaveze Kompanije su se uvećale za 4.385.967. hiljada dinara, od čega se na obaveze po osnovu izdatih menica odnosi 4.361.330 hiljada dinara. Poverioci pripojenih društava su aktivirali primljene menice, što je imalo značajnog uticaja na novčane tokove i likvidnost Kompanije. U okviru napomene 2.3.12. istakli smo da je Kompanija u toku izveštajnog perioda dala garancije i jemstva koja nije u potpunosti obelodanila u napomenama uz finansijske izveštaje.
U Beogradu 15.05.2009. godine.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3"/>
  <sheetViews>
    <sheetView tabSelected="1" zoomScale="120" zoomScaleNormal="120" zoomScaleSheetLayoutView="50" workbookViewId="0" topLeftCell="A1">
      <selection activeCell="A107" sqref="A107"/>
    </sheetView>
  </sheetViews>
  <sheetFormatPr defaultColWidth="9.140625" defaultRowHeight="12.75"/>
  <cols>
    <col min="1" max="1" width="12.421875" style="0" customWidth="1"/>
    <col min="2" max="2" width="9.7109375" style="0" customWidth="1"/>
    <col min="3" max="3" width="10.00390625" style="0" customWidth="1"/>
    <col min="4" max="5" width="11.421875" style="0" customWidth="1"/>
    <col min="8" max="8" width="12.00390625" style="0" customWidth="1"/>
    <col min="9" max="9" width="9.00390625" style="0" customWidth="1"/>
    <col min="10" max="10" width="21.28125" style="0" customWidth="1"/>
    <col min="11" max="11" width="10.140625" style="0" bestFit="1" customWidth="1"/>
    <col min="12" max="12" width="0" style="0" hidden="1" customWidth="1"/>
    <col min="13" max="13" width="10.140625" style="0" bestFit="1" customWidth="1"/>
  </cols>
  <sheetData>
    <row r="1" spans="1:10" ht="36" customHeight="1" thickBot="1">
      <c r="A1" s="75" t="s">
        <v>86</v>
      </c>
      <c r="B1" s="75"/>
      <c r="C1" s="75"/>
      <c r="D1" s="75"/>
      <c r="E1" s="75"/>
      <c r="F1" s="75"/>
      <c r="G1" s="75"/>
      <c r="H1" s="75"/>
      <c r="I1" s="75"/>
      <c r="J1" s="75"/>
    </row>
    <row r="2" spans="1:10" ht="13.5" thickBot="1">
      <c r="A2" s="76" t="s">
        <v>6</v>
      </c>
      <c r="B2" s="77"/>
      <c r="C2" s="77"/>
      <c r="D2" s="77"/>
      <c r="E2" s="77"/>
      <c r="F2" s="77"/>
      <c r="G2" s="77"/>
      <c r="H2" s="77"/>
      <c r="I2" s="77"/>
      <c r="J2" s="78"/>
    </row>
    <row r="3" spans="1:10" ht="12.75">
      <c r="A3" s="79"/>
      <c r="B3" s="80"/>
      <c r="C3" s="80"/>
      <c r="D3" s="80"/>
      <c r="E3" s="80"/>
      <c r="F3" s="80"/>
      <c r="G3" s="80"/>
      <c r="H3" s="80"/>
      <c r="I3" s="80"/>
      <c r="J3" s="80"/>
    </row>
    <row r="4" spans="1:10" ht="13.5" thickBot="1">
      <c r="A4" s="2"/>
      <c r="B4" s="2"/>
      <c r="C4" s="2"/>
      <c r="D4" s="2"/>
      <c r="E4" s="2"/>
      <c r="F4" s="2"/>
      <c r="G4" s="2"/>
      <c r="H4" s="2"/>
      <c r="I4" s="9"/>
      <c r="J4" s="9"/>
    </row>
    <row r="5" spans="1:10" ht="15.75" customHeight="1" thickBot="1">
      <c r="A5" s="81" t="s">
        <v>13</v>
      </c>
      <c r="B5" s="82"/>
      <c r="C5" s="82"/>
      <c r="D5" s="82"/>
      <c r="E5" s="82"/>
      <c r="F5" s="82"/>
      <c r="G5" s="82"/>
      <c r="H5" s="82"/>
      <c r="I5" s="82"/>
      <c r="J5" s="83"/>
    </row>
    <row r="6" spans="1:10" ht="12.75">
      <c r="A6" s="70" t="s">
        <v>14</v>
      </c>
      <c r="B6" s="71"/>
      <c r="C6" s="72" t="s">
        <v>103</v>
      </c>
      <c r="D6" s="72"/>
      <c r="E6" s="72"/>
      <c r="F6" s="72"/>
      <c r="G6" s="71" t="s">
        <v>15</v>
      </c>
      <c r="H6" s="71"/>
      <c r="I6" s="73" t="s">
        <v>105</v>
      </c>
      <c r="J6" s="74"/>
    </row>
    <row r="7" spans="1:10" ht="13.5" thickBot="1">
      <c r="A7" s="63" t="s">
        <v>16</v>
      </c>
      <c r="B7" s="64"/>
      <c r="C7" s="61" t="s">
        <v>104</v>
      </c>
      <c r="D7" s="61"/>
      <c r="E7" s="61"/>
      <c r="F7" s="61"/>
      <c r="G7" s="64" t="s">
        <v>17</v>
      </c>
      <c r="H7" s="64"/>
      <c r="I7" s="61">
        <v>101736368</v>
      </c>
      <c r="J7" s="60"/>
    </row>
    <row r="8" spans="1:12" ht="7.5" customHeight="1">
      <c r="A8" s="4"/>
      <c r="B8" s="4"/>
      <c r="C8" s="3"/>
      <c r="D8" s="3"/>
      <c r="E8" s="3"/>
      <c r="F8" s="3"/>
      <c r="G8" s="4"/>
      <c r="H8" s="4"/>
      <c r="I8" s="3"/>
      <c r="J8" s="3"/>
      <c r="L8" s="6"/>
    </row>
    <row r="9" spans="1:10" ht="12.75">
      <c r="A9" s="84" t="s">
        <v>18</v>
      </c>
      <c r="B9" s="84"/>
      <c r="C9" s="84"/>
      <c r="D9" s="84"/>
      <c r="E9" s="84"/>
      <c r="F9" s="84"/>
      <c r="G9" s="84"/>
      <c r="H9" s="84"/>
      <c r="I9" s="84"/>
      <c r="J9" s="84"/>
    </row>
    <row r="10" spans="1:10" ht="4.5" customHeight="1" thickBot="1">
      <c r="A10" s="7"/>
      <c r="B10" s="7"/>
      <c r="C10" s="7"/>
      <c r="D10" s="7"/>
      <c r="E10" s="7"/>
      <c r="F10" s="7"/>
      <c r="G10" s="7"/>
      <c r="H10" s="7"/>
      <c r="I10" s="7"/>
      <c r="J10" s="7"/>
    </row>
    <row r="11" spans="1:10" ht="15" customHeight="1" thickBot="1">
      <c r="A11" s="85" t="s">
        <v>19</v>
      </c>
      <c r="B11" s="86"/>
      <c r="C11" s="86"/>
      <c r="D11" s="86"/>
      <c r="E11" s="86"/>
      <c r="F11" s="86"/>
      <c r="G11" s="86"/>
      <c r="H11" s="86"/>
      <c r="I11" s="86"/>
      <c r="J11" s="87"/>
    </row>
    <row r="12" spans="1:10" ht="12.75">
      <c r="A12" s="88" t="s">
        <v>20</v>
      </c>
      <c r="B12" s="89"/>
      <c r="C12" s="89"/>
      <c r="D12" s="39" t="s">
        <v>106</v>
      </c>
      <c r="E12" s="39" t="s">
        <v>7</v>
      </c>
      <c r="F12" s="90" t="s">
        <v>21</v>
      </c>
      <c r="G12" s="91"/>
      <c r="H12" s="91"/>
      <c r="I12" s="31" t="s">
        <v>106</v>
      </c>
      <c r="J12" s="31" t="s">
        <v>7</v>
      </c>
    </row>
    <row r="13" spans="1:10" ht="12.75">
      <c r="A13" s="92" t="s">
        <v>22</v>
      </c>
      <c r="B13" s="93"/>
      <c r="C13" s="93"/>
      <c r="D13" s="32">
        <v>3887626</v>
      </c>
      <c r="E13" s="32">
        <v>12725445</v>
      </c>
      <c r="F13" s="92" t="s">
        <v>23</v>
      </c>
      <c r="G13" s="93"/>
      <c r="H13" s="93"/>
      <c r="I13" s="34">
        <v>4637355</v>
      </c>
      <c r="J13" s="34">
        <v>7028849</v>
      </c>
    </row>
    <row r="14" spans="1:10" ht="12.75">
      <c r="A14" s="94" t="s">
        <v>24</v>
      </c>
      <c r="B14" s="93"/>
      <c r="C14" s="93"/>
      <c r="D14" s="32"/>
      <c r="E14" s="32"/>
      <c r="F14" s="99" t="s">
        <v>87</v>
      </c>
      <c r="G14" s="100"/>
      <c r="H14" s="101"/>
      <c r="I14" s="34">
        <v>3499115</v>
      </c>
      <c r="J14" s="34">
        <v>3897738</v>
      </c>
    </row>
    <row r="15" spans="1:10" ht="12.75">
      <c r="A15" s="95" t="s">
        <v>25</v>
      </c>
      <c r="B15" s="96"/>
      <c r="C15" s="96"/>
      <c r="D15" s="32">
        <v>95348</v>
      </c>
      <c r="E15" s="32">
        <v>249956</v>
      </c>
      <c r="F15" s="97" t="s">
        <v>26</v>
      </c>
      <c r="G15" s="98"/>
      <c r="H15" s="98"/>
      <c r="I15" s="34"/>
      <c r="J15" s="34"/>
    </row>
    <row r="16" spans="1:10" ht="12.75">
      <c r="A16" s="97" t="s">
        <v>27</v>
      </c>
      <c r="B16" s="98"/>
      <c r="C16" s="98"/>
      <c r="D16" s="32">
        <v>52659</v>
      </c>
      <c r="E16" s="32">
        <v>506582</v>
      </c>
      <c r="F16" s="97" t="s">
        <v>28</v>
      </c>
      <c r="G16" s="98"/>
      <c r="H16" s="98"/>
      <c r="I16" s="34">
        <v>646949</v>
      </c>
      <c r="J16" s="34">
        <v>246949</v>
      </c>
    </row>
    <row r="17" spans="1:10" ht="12.75">
      <c r="A17" s="102" t="s">
        <v>71</v>
      </c>
      <c r="B17" s="98"/>
      <c r="C17" s="98"/>
      <c r="D17" s="103">
        <v>3454691</v>
      </c>
      <c r="E17" s="103">
        <v>7792512</v>
      </c>
      <c r="F17" s="97" t="s">
        <v>29</v>
      </c>
      <c r="G17" s="98"/>
      <c r="H17" s="98"/>
      <c r="I17" s="34">
        <v>184994</v>
      </c>
      <c r="J17" s="34">
        <v>2762345</v>
      </c>
    </row>
    <row r="18" spans="1:10" ht="12.75">
      <c r="A18" s="102"/>
      <c r="B18" s="98"/>
      <c r="C18" s="98"/>
      <c r="D18" s="103"/>
      <c r="E18" s="103"/>
      <c r="F18" s="104" t="s">
        <v>1</v>
      </c>
      <c r="G18" s="105"/>
      <c r="H18" s="106"/>
      <c r="I18" s="34">
        <v>6735</v>
      </c>
      <c r="J18" s="34">
        <v>1003</v>
      </c>
    </row>
    <row r="19" spans="1:10" ht="12.75">
      <c r="A19" s="102"/>
      <c r="B19" s="98"/>
      <c r="C19" s="98"/>
      <c r="D19" s="103"/>
      <c r="E19" s="103"/>
      <c r="F19" s="104" t="s">
        <v>2</v>
      </c>
      <c r="G19" s="105"/>
      <c r="H19" s="106"/>
      <c r="I19" s="34">
        <v>0</v>
      </c>
      <c r="J19" s="34">
        <v>296748</v>
      </c>
    </row>
    <row r="20" spans="1:10" ht="12.75">
      <c r="A20" s="97"/>
      <c r="B20" s="98"/>
      <c r="C20" s="98"/>
      <c r="D20" s="103"/>
      <c r="E20" s="103"/>
      <c r="F20" s="97" t="s">
        <v>3</v>
      </c>
      <c r="G20" s="98"/>
      <c r="H20" s="98"/>
      <c r="I20" s="34">
        <v>299562</v>
      </c>
      <c r="J20" s="34">
        <v>417562</v>
      </c>
    </row>
    <row r="21" spans="1:13" ht="12.75">
      <c r="A21" s="94" t="s">
        <v>30</v>
      </c>
      <c r="B21" s="107"/>
      <c r="C21" s="107"/>
      <c r="D21" s="32">
        <v>284928</v>
      </c>
      <c r="E21" s="32">
        <v>4176395</v>
      </c>
      <c r="F21" s="97" t="s">
        <v>4</v>
      </c>
      <c r="G21" s="98"/>
      <c r="H21" s="98"/>
      <c r="I21" s="34"/>
      <c r="J21" s="34"/>
      <c r="M21" s="46"/>
    </row>
    <row r="22" spans="1:10" ht="12.75">
      <c r="A22" s="92" t="s">
        <v>33</v>
      </c>
      <c r="B22" s="93"/>
      <c r="C22" s="93"/>
      <c r="D22" s="32">
        <v>6508426</v>
      </c>
      <c r="E22" s="32">
        <v>13912157</v>
      </c>
      <c r="F22" s="97" t="s">
        <v>5</v>
      </c>
      <c r="G22" s="98"/>
      <c r="H22" s="98"/>
      <c r="I22" s="34"/>
      <c r="J22" s="34"/>
    </row>
    <row r="23" spans="1:10" ht="12.75" customHeight="1">
      <c r="A23" s="97" t="s">
        <v>35</v>
      </c>
      <c r="B23" s="98"/>
      <c r="C23" s="98"/>
      <c r="D23" s="32">
        <v>909315</v>
      </c>
      <c r="E23" s="32">
        <v>5220213</v>
      </c>
      <c r="F23" s="108" t="s">
        <v>31</v>
      </c>
      <c r="G23" s="109"/>
      <c r="H23" s="109"/>
      <c r="I23" s="111">
        <v>5756642</v>
      </c>
      <c r="J23" s="111">
        <v>19606846</v>
      </c>
    </row>
    <row r="24" spans="1:13" ht="24.75" customHeight="1">
      <c r="A24" s="112" t="s">
        <v>72</v>
      </c>
      <c r="B24" s="113"/>
      <c r="C24" s="113"/>
      <c r="D24" s="32"/>
      <c r="E24" s="32"/>
      <c r="F24" s="110"/>
      <c r="G24" s="109"/>
      <c r="H24" s="109"/>
      <c r="I24" s="111"/>
      <c r="J24" s="111"/>
      <c r="M24" s="46"/>
    </row>
    <row r="25" spans="1:11" ht="12.75">
      <c r="A25" s="97" t="s">
        <v>73</v>
      </c>
      <c r="B25" s="98"/>
      <c r="C25" s="98"/>
      <c r="D25" s="32">
        <v>5599111</v>
      </c>
      <c r="E25" s="32">
        <v>8691944</v>
      </c>
      <c r="F25" s="94" t="s">
        <v>32</v>
      </c>
      <c r="G25" s="107"/>
      <c r="H25" s="107"/>
      <c r="I25" s="34"/>
      <c r="J25" s="34"/>
      <c r="K25" s="46"/>
    </row>
    <row r="26" spans="1:13" ht="12.75">
      <c r="A26" s="94" t="s">
        <v>37</v>
      </c>
      <c r="B26" s="107"/>
      <c r="C26" s="107"/>
      <c r="D26" s="32"/>
      <c r="E26" s="32"/>
      <c r="F26" s="94" t="s">
        <v>34</v>
      </c>
      <c r="G26" s="107"/>
      <c r="H26" s="107"/>
      <c r="I26" s="34">
        <v>1764129</v>
      </c>
      <c r="J26" s="34">
        <v>1337861</v>
      </c>
      <c r="M26" s="46"/>
    </row>
    <row r="27" spans="1:13" ht="12.75">
      <c r="A27" s="92" t="s">
        <v>38</v>
      </c>
      <c r="B27" s="93"/>
      <c r="C27" s="93"/>
      <c r="D27" s="32">
        <v>10396052</v>
      </c>
      <c r="E27" s="32">
        <v>26637602</v>
      </c>
      <c r="F27" s="97" t="s">
        <v>36</v>
      </c>
      <c r="G27" s="98"/>
      <c r="H27" s="98"/>
      <c r="I27" s="34">
        <v>3992513</v>
      </c>
      <c r="J27" s="34">
        <v>18268985</v>
      </c>
      <c r="M27" s="46"/>
    </row>
    <row r="28" spans="1:11" ht="12.75">
      <c r="A28" s="92" t="s">
        <v>74</v>
      </c>
      <c r="B28" s="93"/>
      <c r="C28" s="93"/>
      <c r="D28" s="32"/>
      <c r="E28" s="32"/>
      <c r="F28" s="97" t="s">
        <v>39</v>
      </c>
      <c r="G28" s="98"/>
      <c r="H28" s="98"/>
      <c r="I28" s="34">
        <v>2055</v>
      </c>
      <c r="J28" s="34">
        <v>1907</v>
      </c>
      <c r="K28" s="46"/>
    </row>
    <row r="29" spans="1:10" ht="12.75">
      <c r="A29" s="114" t="s">
        <v>41</v>
      </c>
      <c r="B29" s="115"/>
      <c r="C29" s="115"/>
      <c r="D29" s="32">
        <v>10396052</v>
      </c>
      <c r="E29" s="32">
        <v>26637602</v>
      </c>
      <c r="F29" s="116" t="s">
        <v>40</v>
      </c>
      <c r="G29" s="117"/>
      <c r="H29" s="117"/>
      <c r="I29" s="118">
        <v>10396052</v>
      </c>
      <c r="J29" s="119">
        <v>26637602</v>
      </c>
    </row>
    <row r="30" spans="1:13" ht="13.5" thickBot="1">
      <c r="A30" s="121" t="s">
        <v>42</v>
      </c>
      <c r="B30" s="122"/>
      <c r="C30" s="122"/>
      <c r="D30" s="33">
        <v>1381899</v>
      </c>
      <c r="E30" s="33">
        <v>1725090</v>
      </c>
      <c r="F30" s="116"/>
      <c r="G30" s="117"/>
      <c r="H30" s="117"/>
      <c r="I30" s="118"/>
      <c r="J30" s="120"/>
      <c r="M30" s="46"/>
    </row>
    <row r="31" spans="6:10" ht="13.5" thickBot="1">
      <c r="F31" s="123" t="s">
        <v>43</v>
      </c>
      <c r="G31" s="124"/>
      <c r="H31" s="124"/>
      <c r="I31" s="35">
        <v>1381899</v>
      </c>
      <c r="J31" s="35">
        <v>1725090</v>
      </c>
    </row>
    <row r="32" ht="13.5" thickBot="1"/>
    <row r="33" spans="1:10" ht="12.75">
      <c r="A33" s="125" t="s">
        <v>75</v>
      </c>
      <c r="B33" s="126"/>
      <c r="C33" s="126"/>
      <c r="D33" s="126"/>
      <c r="E33" s="127"/>
      <c r="F33" s="131" t="s">
        <v>44</v>
      </c>
      <c r="G33" s="126"/>
      <c r="H33" s="126"/>
      <c r="I33" s="126"/>
      <c r="J33" s="127"/>
    </row>
    <row r="34" spans="1:10" ht="13.5" thickBot="1">
      <c r="A34" s="128"/>
      <c r="B34" s="129"/>
      <c r="C34" s="129"/>
      <c r="D34" s="129"/>
      <c r="E34" s="130"/>
      <c r="F34" s="128"/>
      <c r="G34" s="129"/>
      <c r="H34" s="129"/>
      <c r="I34" s="129"/>
      <c r="J34" s="130"/>
    </row>
    <row r="35" spans="1:10" ht="12.75" customHeight="1">
      <c r="A35" s="132" t="s">
        <v>70</v>
      </c>
      <c r="B35" s="133"/>
      <c r="C35" s="133"/>
      <c r="D35" s="136" t="s">
        <v>106</v>
      </c>
      <c r="E35" s="136" t="s">
        <v>7</v>
      </c>
      <c r="F35" s="138" t="s">
        <v>45</v>
      </c>
      <c r="G35" s="139"/>
      <c r="H35" s="139"/>
      <c r="I35" s="136" t="s">
        <v>106</v>
      </c>
      <c r="J35" s="136" t="s">
        <v>7</v>
      </c>
    </row>
    <row r="36" spans="1:10" ht="12.75">
      <c r="A36" s="134"/>
      <c r="B36" s="135"/>
      <c r="C36" s="135"/>
      <c r="D36" s="137"/>
      <c r="E36" s="137"/>
      <c r="F36" s="92"/>
      <c r="G36" s="93"/>
      <c r="H36" s="93"/>
      <c r="I36" s="137"/>
      <c r="J36" s="137"/>
    </row>
    <row r="37" spans="1:10" ht="12.75">
      <c r="A37" s="134"/>
      <c r="B37" s="135"/>
      <c r="C37" s="135"/>
      <c r="D37" s="137"/>
      <c r="E37" s="137"/>
      <c r="F37" s="97" t="s">
        <v>46</v>
      </c>
      <c r="G37" s="98"/>
      <c r="H37" s="98"/>
      <c r="I37" s="34">
        <v>6380074</v>
      </c>
      <c r="J37" s="34">
        <v>11544989</v>
      </c>
    </row>
    <row r="38" spans="1:10" ht="13.5" customHeight="1">
      <c r="A38" s="97" t="s">
        <v>47</v>
      </c>
      <c r="B38" s="98"/>
      <c r="C38" s="98"/>
      <c r="D38" s="24">
        <v>5962801</v>
      </c>
      <c r="E38" s="24">
        <v>8481190</v>
      </c>
      <c r="F38" s="97" t="s">
        <v>50</v>
      </c>
      <c r="G38" s="98"/>
      <c r="H38" s="98"/>
      <c r="I38" s="34">
        <v>6042213</v>
      </c>
      <c r="J38" s="34">
        <v>10326548</v>
      </c>
    </row>
    <row r="39" spans="1:10" ht="13.5" customHeight="1">
      <c r="A39" s="97" t="s">
        <v>48</v>
      </c>
      <c r="B39" s="98"/>
      <c r="C39" s="98"/>
      <c r="D39" s="24">
        <v>7028898</v>
      </c>
      <c r="E39" s="24">
        <v>10633850</v>
      </c>
      <c r="F39" s="97" t="s">
        <v>76</v>
      </c>
      <c r="G39" s="98"/>
      <c r="H39" s="98"/>
      <c r="I39" s="34">
        <f>I37-I38</f>
        <v>337861</v>
      </c>
      <c r="J39" s="34">
        <v>1218441</v>
      </c>
    </row>
    <row r="40" spans="1:10" ht="13.5" customHeight="1">
      <c r="A40" s="140" t="s">
        <v>49</v>
      </c>
      <c r="B40" s="141"/>
      <c r="C40" s="141"/>
      <c r="D40" s="24">
        <f>D38-D39</f>
        <v>-1066097</v>
      </c>
      <c r="E40" s="24">
        <f>E38-E39</f>
        <v>-2152660</v>
      </c>
      <c r="F40" s="97" t="s">
        <v>54</v>
      </c>
      <c r="G40" s="98"/>
      <c r="H40" s="98"/>
      <c r="I40" s="34">
        <v>207856</v>
      </c>
      <c r="J40" s="34">
        <v>479820</v>
      </c>
    </row>
    <row r="41" spans="1:10" ht="12.75">
      <c r="A41" s="142" t="s">
        <v>77</v>
      </c>
      <c r="B41" s="143"/>
      <c r="C41" s="143"/>
      <c r="D41" s="111"/>
      <c r="E41" s="111"/>
      <c r="F41" s="97" t="s">
        <v>56</v>
      </c>
      <c r="G41" s="98"/>
      <c r="H41" s="98"/>
      <c r="I41" s="34">
        <v>489935</v>
      </c>
      <c r="J41" s="34">
        <v>1113831</v>
      </c>
    </row>
    <row r="42" spans="1:10" ht="12.75" customHeight="1">
      <c r="A42" s="142"/>
      <c r="B42" s="143"/>
      <c r="C42" s="143"/>
      <c r="D42" s="111"/>
      <c r="E42" s="111"/>
      <c r="F42" s="144" t="s">
        <v>57</v>
      </c>
      <c r="G42" s="145"/>
      <c r="H42" s="145"/>
      <c r="I42" s="34">
        <v>735073</v>
      </c>
      <c r="J42" s="34">
        <v>1257532</v>
      </c>
    </row>
    <row r="43" spans="1:10" ht="13.5" customHeight="1">
      <c r="A43" s="102" t="s">
        <v>51</v>
      </c>
      <c r="B43" s="146"/>
      <c r="C43" s="146"/>
      <c r="D43" s="24">
        <v>2493</v>
      </c>
      <c r="E43" s="24">
        <v>231</v>
      </c>
      <c r="F43" s="144" t="s">
        <v>59</v>
      </c>
      <c r="G43" s="143"/>
      <c r="H43" s="143"/>
      <c r="I43" s="34">
        <v>657383</v>
      </c>
      <c r="J43" s="34">
        <v>1720545</v>
      </c>
    </row>
    <row r="44" spans="1:10" ht="24.75" customHeight="1">
      <c r="A44" s="102" t="s">
        <v>52</v>
      </c>
      <c r="B44" s="146"/>
      <c r="C44" s="146"/>
      <c r="D44" s="24">
        <v>237156</v>
      </c>
      <c r="E44" s="24">
        <v>65773</v>
      </c>
      <c r="F44" s="102" t="s">
        <v>84</v>
      </c>
      <c r="G44" s="98"/>
      <c r="H44" s="98"/>
      <c r="I44" s="34">
        <f>I39+I40+I42-I41-I43</f>
        <v>133472</v>
      </c>
      <c r="J44" s="34">
        <v>121417</v>
      </c>
    </row>
    <row r="45" spans="1:10" ht="26.25" customHeight="1">
      <c r="A45" s="97" t="s">
        <v>49</v>
      </c>
      <c r="B45" s="98"/>
      <c r="C45" s="98"/>
      <c r="D45" s="24">
        <f>D43-D44</f>
        <v>-234663</v>
      </c>
      <c r="E45" s="24">
        <f>E43-E44</f>
        <v>-65542</v>
      </c>
      <c r="F45" s="147" t="s">
        <v>78</v>
      </c>
      <c r="G45" s="148"/>
      <c r="H45" s="149"/>
      <c r="I45" s="36"/>
      <c r="J45" s="36"/>
    </row>
    <row r="46" spans="1:10" ht="12.75" customHeight="1">
      <c r="A46" s="142" t="s">
        <v>79</v>
      </c>
      <c r="B46" s="143"/>
      <c r="C46" s="143"/>
      <c r="D46" s="111"/>
      <c r="E46" s="111"/>
      <c r="F46" s="142" t="s">
        <v>63</v>
      </c>
      <c r="G46" s="143"/>
      <c r="H46" s="143"/>
      <c r="I46" s="150">
        <v>133472</v>
      </c>
      <c r="J46" s="150">
        <v>121417</v>
      </c>
    </row>
    <row r="47" spans="1:10" ht="12.75">
      <c r="A47" s="142"/>
      <c r="B47" s="143"/>
      <c r="C47" s="143"/>
      <c r="D47" s="111"/>
      <c r="E47" s="111"/>
      <c r="F47" s="142"/>
      <c r="G47" s="143"/>
      <c r="H47" s="143"/>
      <c r="I47" s="150"/>
      <c r="J47" s="150"/>
    </row>
    <row r="48" spans="1:10" ht="14.25" customHeight="1">
      <c r="A48" s="102" t="s">
        <v>53</v>
      </c>
      <c r="B48" s="146"/>
      <c r="C48" s="146"/>
      <c r="D48" s="24">
        <v>1396401</v>
      </c>
      <c r="E48" s="24">
        <v>2116086</v>
      </c>
      <c r="F48" s="114" t="s">
        <v>65</v>
      </c>
      <c r="G48" s="115"/>
      <c r="H48" s="115"/>
      <c r="I48" s="34">
        <v>7876</v>
      </c>
      <c r="J48" s="34">
        <v>15810</v>
      </c>
    </row>
    <row r="49" spans="1:13" ht="14.25" customHeight="1">
      <c r="A49" s="67"/>
      <c r="B49" s="68"/>
      <c r="C49" s="69"/>
      <c r="D49" s="24"/>
      <c r="E49" s="24"/>
      <c r="F49" s="66" t="s">
        <v>8</v>
      </c>
      <c r="G49" s="65"/>
      <c r="H49" s="62"/>
      <c r="I49" s="34"/>
      <c r="J49" s="34">
        <v>15973</v>
      </c>
      <c r="M49" s="46"/>
    </row>
    <row r="50" spans="1:10" ht="14.25" customHeight="1">
      <c r="A50" s="67"/>
      <c r="B50" s="68"/>
      <c r="C50" s="69"/>
      <c r="D50" s="24"/>
      <c r="E50" s="24"/>
      <c r="F50" s="66" t="s">
        <v>9</v>
      </c>
      <c r="G50" s="65"/>
      <c r="H50" s="62"/>
      <c r="I50" s="34"/>
      <c r="J50" s="34">
        <v>163</v>
      </c>
    </row>
    <row r="51" spans="1:10" ht="28.5" customHeight="1">
      <c r="A51" s="102" t="s">
        <v>55</v>
      </c>
      <c r="B51" s="146"/>
      <c r="C51" s="146"/>
      <c r="D51" s="24">
        <v>18842</v>
      </c>
      <c r="E51" s="24">
        <v>35202</v>
      </c>
      <c r="F51" s="151" t="s">
        <v>80</v>
      </c>
      <c r="G51" s="152"/>
      <c r="H51" s="152"/>
      <c r="I51" s="34"/>
      <c r="J51" s="34"/>
    </row>
    <row r="52" spans="1:10" ht="16.5" customHeight="1">
      <c r="A52" s="97" t="s">
        <v>49</v>
      </c>
      <c r="B52" s="98"/>
      <c r="C52" s="98"/>
      <c r="D52" s="24">
        <f>D48-D51</f>
        <v>1377559</v>
      </c>
      <c r="E52" s="24">
        <f>E48-E51</f>
        <v>2080884</v>
      </c>
      <c r="F52" s="153" t="s">
        <v>81</v>
      </c>
      <c r="G52" s="152"/>
      <c r="H52" s="152"/>
      <c r="I52" s="34">
        <f>I46-I48</f>
        <v>125596</v>
      </c>
      <c r="J52" s="34">
        <v>105607</v>
      </c>
    </row>
    <row r="53" spans="1:10" ht="34.5" customHeight="1">
      <c r="A53" s="116" t="s">
        <v>58</v>
      </c>
      <c r="B53" s="117"/>
      <c r="C53" s="117"/>
      <c r="D53" s="24">
        <f>D38+D43+D48</f>
        <v>7361695</v>
      </c>
      <c r="E53" s="24">
        <v>10597507</v>
      </c>
      <c r="F53" s="151" t="s">
        <v>85</v>
      </c>
      <c r="G53" s="152"/>
      <c r="H53" s="152"/>
      <c r="I53" s="12"/>
      <c r="J53" s="34"/>
    </row>
    <row r="54" spans="1:10" ht="35.25" customHeight="1">
      <c r="A54" s="116" t="s">
        <v>60</v>
      </c>
      <c r="B54" s="117"/>
      <c r="C54" s="117"/>
      <c r="D54" s="24">
        <f>D39+D44+D51</f>
        <v>7284896</v>
      </c>
      <c r="E54" s="24">
        <v>10734825</v>
      </c>
      <c r="F54" s="108" t="s">
        <v>82</v>
      </c>
      <c r="G54" s="115"/>
      <c r="H54" s="115"/>
      <c r="I54" s="12"/>
      <c r="J54" s="34"/>
    </row>
    <row r="55" spans="1:13" ht="18" customHeight="1">
      <c r="A55" s="92" t="s">
        <v>61</v>
      </c>
      <c r="B55" s="93"/>
      <c r="C55" s="93"/>
      <c r="D55" s="24">
        <f>D53-D54</f>
        <v>76799</v>
      </c>
      <c r="E55" s="24">
        <v>-137318</v>
      </c>
      <c r="F55" s="114" t="s">
        <v>83</v>
      </c>
      <c r="G55" s="115"/>
      <c r="H55" s="115"/>
      <c r="I55" s="12"/>
      <c r="J55" s="34"/>
      <c r="M55" s="46"/>
    </row>
    <row r="56" spans="1:10" ht="15" customHeight="1">
      <c r="A56" s="142" t="s">
        <v>62</v>
      </c>
      <c r="B56" s="143"/>
      <c r="C56" s="143"/>
      <c r="D56" s="111">
        <v>136974</v>
      </c>
      <c r="E56" s="111">
        <v>213773</v>
      </c>
      <c r="F56" s="114" t="s">
        <v>67</v>
      </c>
      <c r="G56" s="115"/>
      <c r="H56" s="115"/>
      <c r="I56" s="12"/>
      <c r="J56" s="34"/>
    </row>
    <row r="57" spans="1:10" ht="28.5" customHeight="1" thickBot="1">
      <c r="A57" s="142"/>
      <c r="B57" s="143"/>
      <c r="C57" s="143"/>
      <c r="D57" s="111"/>
      <c r="E57" s="111"/>
      <c r="F57" s="154" t="s">
        <v>68</v>
      </c>
      <c r="G57" s="122"/>
      <c r="H57" s="122"/>
      <c r="I57" s="37"/>
      <c r="J57" s="38"/>
    </row>
    <row r="58" spans="1:10" ht="20.25" customHeight="1">
      <c r="A58" s="142" t="s">
        <v>64</v>
      </c>
      <c r="B58" s="143"/>
      <c r="C58" s="143"/>
      <c r="D58" s="111"/>
      <c r="E58" s="111"/>
      <c r="F58" s="160"/>
      <c r="G58" s="161"/>
      <c r="H58" s="161"/>
      <c r="I58" s="8"/>
      <c r="J58" s="8"/>
    </row>
    <row r="59" spans="1:5" ht="13.5" customHeight="1">
      <c r="A59" s="142"/>
      <c r="B59" s="143"/>
      <c r="C59" s="143"/>
      <c r="D59" s="111"/>
      <c r="E59" s="111"/>
    </row>
    <row r="60" spans="1:5" ht="12.75">
      <c r="A60" s="142" t="s">
        <v>66</v>
      </c>
      <c r="B60" s="143"/>
      <c r="C60" s="143"/>
      <c r="D60" s="111">
        <f>D56+D55</f>
        <v>213773</v>
      </c>
      <c r="E60" s="111">
        <v>76455</v>
      </c>
    </row>
    <row r="61" spans="1:5" ht="13.5" thickBot="1">
      <c r="A61" s="155"/>
      <c r="B61" s="156"/>
      <c r="C61" s="156"/>
      <c r="D61" s="157"/>
      <c r="E61" s="157"/>
    </row>
    <row r="62" ht="14.25" customHeight="1" thickBot="1"/>
    <row r="63" spans="1:10" ht="14.25" customHeight="1">
      <c r="A63" s="40" t="s">
        <v>107</v>
      </c>
      <c r="B63" s="41"/>
      <c r="C63" s="41"/>
      <c r="D63" s="41"/>
      <c r="E63" s="41"/>
      <c r="F63" s="41"/>
      <c r="G63" s="41"/>
      <c r="H63" s="41"/>
      <c r="I63" s="41"/>
      <c r="J63" s="42"/>
    </row>
    <row r="64" spans="1:10" ht="4.5" customHeight="1" thickBot="1">
      <c r="A64" s="43"/>
      <c r="B64" s="44"/>
      <c r="C64" s="44"/>
      <c r="D64" s="44"/>
      <c r="E64" s="44"/>
      <c r="F64" s="44"/>
      <c r="G64" s="44"/>
      <c r="H64" s="44"/>
      <c r="I64" s="44"/>
      <c r="J64" s="45"/>
    </row>
    <row r="65" spans="1:10" ht="12" customHeight="1">
      <c r="A65" s="23"/>
      <c r="B65" s="25"/>
      <c r="C65" s="158">
        <v>2007</v>
      </c>
      <c r="D65" s="159"/>
      <c r="E65" s="159"/>
      <c r="F65" s="159"/>
      <c r="G65" s="158">
        <v>2008</v>
      </c>
      <c r="H65" s="159"/>
      <c r="I65" s="159"/>
      <c r="J65" s="174"/>
    </row>
    <row r="66" spans="1:10" ht="27.75" customHeight="1" hidden="1">
      <c r="A66" s="26"/>
      <c r="B66" s="14"/>
      <c r="C66" s="10"/>
      <c r="D66" s="10"/>
      <c r="E66" s="10"/>
      <c r="F66" s="10"/>
      <c r="G66" s="10"/>
      <c r="H66" s="10"/>
      <c r="I66" s="10"/>
      <c r="J66" s="13"/>
    </row>
    <row r="67" spans="1:10" ht="27.75" customHeight="1" thickBot="1">
      <c r="A67" s="26"/>
      <c r="B67" s="14"/>
      <c r="C67" s="47" t="s">
        <v>88</v>
      </c>
      <c r="D67" s="47" t="s">
        <v>89</v>
      </c>
      <c r="E67" s="47" t="s">
        <v>90</v>
      </c>
      <c r="F67" s="47" t="s">
        <v>91</v>
      </c>
      <c r="G67" s="47" t="s">
        <v>88</v>
      </c>
      <c r="H67" s="47" t="s">
        <v>89</v>
      </c>
      <c r="I67" s="47" t="s">
        <v>90</v>
      </c>
      <c r="J67" s="48" t="s">
        <v>91</v>
      </c>
    </row>
    <row r="68" spans="1:10" ht="21.75" customHeight="1">
      <c r="A68" s="49" t="s">
        <v>92</v>
      </c>
      <c r="B68" s="50"/>
      <c r="C68" s="51">
        <v>3499448</v>
      </c>
      <c r="D68" s="51">
        <v>0</v>
      </c>
      <c r="E68" s="51">
        <v>333</v>
      </c>
      <c r="F68" s="51">
        <f>C68-E68</f>
        <v>3499115</v>
      </c>
      <c r="G68" s="51">
        <v>3499115</v>
      </c>
      <c r="H68" s="51">
        <v>398623</v>
      </c>
      <c r="I68" s="51"/>
      <c r="J68" s="52">
        <f>G68+H68</f>
        <v>3897738</v>
      </c>
    </row>
    <row r="69" spans="1:10" ht="21.75" customHeight="1">
      <c r="A69" s="27" t="s">
        <v>93</v>
      </c>
      <c r="B69" s="15"/>
      <c r="C69" s="17"/>
      <c r="D69" s="17"/>
      <c r="E69" s="17"/>
      <c r="F69" s="17"/>
      <c r="G69" s="17"/>
      <c r="H69" s="17"/>
      <c r="I69" s="17"/>
      <c r="J69" s="18"/>
    </row>
    <row r="70" spans="1:10" ht="30" customHeight="1">
      <c r="A70" s="27" t="s">
        <v>94</v>
      </c>
      <c r="B70" s="15"/>
      <c r="C70" s="19"/>
      <c r="D70" s="19"/>
      <c r="E70" s="19"/>
      <c r="F70" s="19"/>
      <c r="G70" s="19"/>
      <c r="H70" s="19"/>
      <c r="I70" s="19"/>
      <c r="J70" s="20"/>
    </row>
    <row r="71" spans="1:10" ht="21.75" customHeight="1">
      <c r="A71" s="27" t="s">
        <v>95</v>
      </c>
      <c r="B71" s="15"/>
      <c r="C71" s="19">
        <v>634275</v>
      </c>
      <c r="D71" s="19">
        <v>403</v>
      </c>
      <c r="E71" s="19">
        <v>0</v>
      </c>
      <c r="F71" s="19">
        <f>SUM(C71:E71)</f>
        <v>634678</v>
      </c>
      <c r="G71" s="19">
        <v>634678</v>
      </c>
      <c r="H71" s="19"/>
      <c r="I71" s="19">
        <v>400000</v>
      </c>
      <c r="J71" s="20">
        <f>G71-I71</f>
        <v>234678</v>
      </c>
    </row>
    <row r="72" spans="1:10" ht="15.75" customHeight="1">
      <c r="A72" s="27" t="s">
        <v>96</v>
      </c>
      <c r="B72" s="15"/>
      <c r="C72" s="19">
        <v>12271</v>
      </c>
      <c r="D72" s="19">
        <v>0</v>
      </c>
      <c r="E72" s="19"/>
      <c r="F72" s="19">
        <v>12271</v>
      </c>
      <c r="G72" s="19">
        <v>12271</v>
      </c>
      <c r="H72" s="19"/>
      <c r="I72" s="19"/>
      <c r="J72" s="20">
        <f>G72</f>
        <v>12271</v>
      </c>
    </row>
    <row r="73" spans="1:10" ht="21.75" customHeight="1">
      <c r="A73" s="27" t="s">
        <v>97</v>
      </c>
      <c r="B73" s="15"/>
      <c r="C73" s="19">
        <v>196928</v>
      </c>
      <c r="D73" s="19">
        <v>1757</v>
      </c>
      <c r="E73" s="19">
        <v>6956</v>
      </c>
      <c r="F73" s="19">
        <f>C73+D73-E73</f>
        <v>191729</v>
      </c>
      <c r="G73" s="19">
        <v>184994</v>
      </c>
      <c r="H73" s="19">
        <v>2577351</v>
      </c>
      <c r="I73" s="19"/>
      <c r="J73" s="20">
        <f>G73+H73</f>
        <v>2762345</v>
      </c>
    </row>
    <row r="74" spans="1:10" ht="21" customHeight="1">
      <c r="A74" s="27" t="s">
        <v>108</v>
      </c>
      <c r="B74" s="15"/>
      <c r="C74" s="19"/>
      <c r="D74" s="19"/>
      <c r="E74" s="19"/>
      <c r="F74" s="19"/>
      <c r="G74" s="19">
        <v>6735</v>
      </c>
      <c r="H74" s="19"/>
      <c r="I74" s="19">
        <v>5732</v>
      </c>
      <c r="J74" s="20">
        <f>G74-I74</f>
        <v>1003</v>
      </c>
    </row>
    <row r="75" spans="1:10" ht="21" customHeight="1">
      <c r="A75" s="27" t="s">
        <v>109</v>
      </c>
      <c r="B75" s="15"/>
      <c r="C75" s="19"/>
      <c r="D75" s="19"/>
      <c r="E75" s="19"/>
      <c r="F75" s="19"/>
      <c r="G75" s="19"/>
      <c r="H75" s="19">
        <v>296748</v>
      </c>
      <c r="I75" s="19"/>
      <c r="J75" s="20">
        <f>H75</f>
        <v>296748</v>
      </c>
    </row>
    <row r="76" spans="1:10" ht="21.75" customHeight="1">
      <c r="A76" s="27" t="s">
        <v>98</v>
      </c>
      <c r="B76" s="15"/>
      <c r="C76" s="19">
        <v>167417</v>
      </c>
      <c r="D76" s="19">
        <v>132145</v>
      </c>
      <c r="E76" s="19">
        <v>0</v>
      </c>
      <c r="F76" s="19">
        <f>SUM(C76:E76)</f>
        <v>299562</v>
      </c>
      <c r="G76" s="19">
        <v>299562</v>
      </c>
      <c r="H76" s="19">
        <v>118000</v>
      </c>
      <c r="I76" s="19"/>
      <c r="J76" s="20">
        <f>G76+H76</f>
        <v>417562</v>
      </c>
    </row>
    <row r="77" spans="1:10" ht="21.75" customHeight="1">
      <c r="A77" s="27" t="s">
        <v>99</v>
      </c>
      <c r="B77" s="15"/>
      <c r="C77" s="19"/>
      <c r="D77" s="19"/>
      <c r="E77" s="19"/>
      <c r="F77" s="19"/>
      <c r="G77" s="19"/>
      <c r="H77" s="19"/>
      <c r="I77" s="19"/>
      <c r="J77" s="20"/>
    </row>
    <row r="78" spans="1:10" ht="21.75" customHeight="1">
      <c r="A78" s="28" t="s">
        <v>100</v>
      </c>
      <c r="B78" s="16"/>
      <c r="C78" s="19"/>
      <c r="D78" s="19"/>
      <c r="E78" s="19"/>
      <c r="F78" s="19"/>
      <c r="G78" s="19"/>
      <c r="H78" s="19"/>
      <c r="I78" s="19"/>
      <c r="J78" s="20"/>
    </row>
    <row r="79" spans="1:10" ht="17.25" customHeight="1">
      <c r="A79" s="28" t="s">
        <v>101</v>
      </c>
      <c r="B79" s="16"/>
      <c r="C79" s="19">
        <f>SUM(C68:C78)</f>
        <v>4510339</v>
      </c>
      <c r="D79" s="19">
        <f>SUM(D68:D78)</f>
        <v>134305</v>
      </c>
      <c r="E79" s="19">
        <f>SUM(E68:E78)</f>
        <v>7289</v>
      </c>
      <c r="F79" s="19">
        <f>C79+D79-E79</f>
        <v>4637355</v>
      </c>
      <c r="G79" s="19">
        <f>SUM(G68:G78)</f>
        <v>4637355</v>
      </c>
      <c r="H79" s="19">
        <f>H68+H73-H75+H76</f>
        <v>2797226</v>
      </c>
      <c r="I79" s="19">
        <f>SUM(I71:I78)</f>
        <v>405732</v>
      </c>
      <c r="J79" s="20">
        <f>J68+J71+J72+J73+J74-J75+J76</f>
        <v>7028849</v>
      </c>
    </row>
    <row r="80" spans="1:10" ht="24" customHeight="1" thickBot="1">
      <c r="A80" s="29" t="s">
        <v>102</v>
      </c>
      <c r="B80" s="30"/>
      <c r="C80" s="21"/>
      <c r="D80" s="21"/>
      <c r="E80" s="21"/>
      <c r="F80" s="21"/>
      <c r="G80" s="21"/>
      <c r="H80" s="21"/>
      <c r="I80" s="21"/>
      <c r="J80" s="22"/>
    </row>
    <row r="81" spans="1:10" ht="8.25" customHeight="1">
      <c r="A81" s="55"/>
      <c r="B81" s="11"/>
      <c r="C81" s="6"/>
      <c r="D81" s="6"/>
      <c r="E81" s="6"/>
      <c r="F81" s="6"/>
      <c r="G81" s="6"/>
      <c r="H81" s="6"/>
      <c r="I81" s="6"/>
      <c r="J81" s="6"/>
    </row>
    <row r="82" spans="1:10" ht="20.25" customHeight="1">
      <c r="A82" s="55"/>
      <c r="B82" s="11"/>
      <c r="C82" s="6"/>
      <c r="D82" s="6"/>
      <c r="E82" s="6"/>
      <c r="F82" s="6"/>
      <c r="G82" s="6"/>
      <c r="H82" s="6"/>
      <c r="I82" s="6"/>
      <c r="J82" s="6"/>
    </row>
    <row r="83" spans="1:10" ht="20.25" customHeight="1">
      <c r="A83" s="55"/>
      <c r="B83" s="11"/>
      <c r="C83" s="6"/>
      <c r="D83" s="6"/>
      <c r="E83" s="6"/>
      <c r="F83" s="6"/>
      <c r="G83" s="6"/>
      <c r="H83" s="6"/>
      <c r="I83" s="6"/>
      <c r="J83" s="6"/>
    </row>
    <row r="84" spans="1:10" ht="20.25" customHeight="1">
      <c r="A84" s="55"/>
      <c r="B84" s="11"/>
      <c r="C84" s="6"/>
      <c r="D84" s="6"/>
      <c r="E84" s="6"/>
      <c r="F84" s="6"/>
      <c r="G84" s="6"/>
      <c r="H84" s="6"/>
      <c r="I84" s="6"/>
      <c r="J84" s="6"/>
    </row>
    <row r="85" spans="1:10" ht="20.25" customHeight="1">
      <c r="A85" s="55"/>
      <c r="B85" s="11"/>
      <c r="C85" s="6"/>
      <c r="D85" s="6"/>
      <c r="E85" s="6"/>
      <c r="F85" s="6"/>
      <c r="G85" s="6"/>
      <c r="H85" s="6"/>
      <c r="I85" s="6"/>
      <c r="J85" s="6"/>
    </row>
    <row r="86" spans="1:10" ht="20.25" customHeight="1">
      <c r="A86" s="55"/>
      <c r="B86" s="11"/>
      <c r="C86" s="6"/>
      <c r="D86" s="6"/>
      <c r="E86" s="6"/>
      <c r="F86" s="6"/>
      <c r="G86" s="6"/>
      <c r="H86" s="6"/>
      <c r="I86" s="6"/>
      <c r="J86" s="6"/>
    </row>
    <row r="87" spans="1:10" ht="20.25" customHeight="1">
      <c r="A87" s="55"/>
      <c r="B87" s="11"/>
      <c r="C87" s="6"/>
      <c r="D87" s="6"/>
      <c r="E87" s="6"/>
      <c r="F87" s="6"/>
      <c r="G87" s="6"/>
      <c r="H87" s="6"/>
      <c r="I87" s="6"/>
      <c r="J87" s="6"/>
    </row>
    <row r="88" spans="1:10" ht="20.25" customHeight="1">
      <c r="A88" s="55"/>
      <c r="B88" s="11"/>
      <c r="C88" s="6"/>
      <c r="D88" s="6"/>
      <c r="E88" s="6"/>
      <c r="F88" s="6"/>
      <c r="G88" s="6"/>
      <c r="H88" s="6"/>
      <c r="I88" s="6"/>
      <c r="J88" s="6"/>
    </row>
    <row r="89" spans="1:10" ht="20.25" customHeight="1">
      <c r="A89" s="55"/>
      <c r="B89" s="11"/>
      <c r="C89" s="6"/>
      <c r="D89" s="6"/>
      <c r="E89" s="6"/>
      <c r="F89" s="6"/>
      <c r="G89" s="6"/>
      <c r="H89" s="6"/>
      <c r="I89" s="6"/>
      <c r="J89" s="6"/>
    </row>
    <row r="90" spans="1:10" ht="20.25" customHeight="1">
      <c r="A90" s="55"/>
      <c r="B90" s="11"/>
      <c r="C90" s="6"/>
      <c r="D90" s="6"/>
      <c r="E90" s="6"/>
      <c r="F90" s="6"/>
      <c r="G90" s="6"/>
      <c r="H90" s="6"/>
      <c r="I90" s="6"/>
      <c r="J90" s="6"/>
    </row>
    <row r="91" spans="1:10" ht="20.25" customHeight="1">
      <c r="A91" s="55"/>
      <c r="B91" s="11"/>
      <c r="C91" s="6"/>
      <c r="D91" s="6"/>
      <c r="E91" s="6"/>
      <c r="F91" s="6"/>
      <c r="G91" s="6"/>
      <c r="H91" s="6"/>
      <c r="I91" s="6"/>
      <c r="J91" s="6"/>
    </row>
    <row r="92" spans="1:10" ht="20.25" customHeight="1">
      <c r="A92" s="55"/>
      <c r="B92" s="11"/>
      <c r="C92" s="6"/>
      <c r="D92" s="6"/>
      <c r="E92" s="6"/>
      <c r="F92" s="6"/>
      <c r="G92" s="6"/>
      <c r="H92" s="6"/>
      <c r="I92" s="6"/>
      <c r="J92" s="6"/>
    </row>
    <row r="93" spans="1:10" ht="20.25" customHeight="1">
      <c r="A93" s="55"/>
      <c r="B93" s="11"/>
      <c r="C93" s="6"/>
      <c r="D93" s="6"/>
      <c r="E93" s="6"/>
      <c r="F93" s="6"/>
      <c r="G93" s="6"/>
      <c r="H93" s="6"/>
      <c r="I93" s="6"/>
      <c r="J93" s="6"/>
    </row>
    <row r="94" spans="1:10" ht="20.25" customHeight="1">
      <c r="A94" s="55"/>
      <c r="B94" s="11"/>
      <c r="C94" s="6"/>
      <c r="D94" s="6"/>
      <c r="E94" s="6"/>
      <c r="F94" s="6"/>
      <c r="G94" s="6"/>
      <c r="H94" s="6"/>
      <c r="I94" s="6"/>
      <c r="J94" s="6"/>
    </row>
    <row r="95" spans="1:10" ht="20.25" customHeight="1">
      <c r="A95" s="55"/>
      <c r="B95" s="11"/>
      <c r="C95" s="6"/>
      <c r="D95" s="6"/>
      <c r="E95" s="6"/>
      <c r="F95" s="6"/>
      <c r="G95" s="6"/>
      <c r="H95" s="6"/>
      <c r="I95" s="6"/>
      <c r="J95" s="6"/>
    </row>
    <row r="96" spans="1:10" ht="20.25" customHeight="1">
      <c r="A96" s="55"/>
      <c r="B96" s="11"/>
      <c r="C96" s="6"/>
      <c r="D96" s="6"/>
      <c r="E96" s="6"/>
      <c r="F96" s="6"/>
      <c r="G96" s="6"/>
      <c r="H96" s="6"/>
      <c r="I96" s="6"/>
      <c r="J96" s="6"/>
    </row>
    <row r="97" spans="1:10" ht="20.25" customHeight="1">
      <c r="A97" s="55"/>
      <c r="B97" s="11"/>
      <c r="C97" s="6"/>
      <c r="D97" s="6"/>
      <c r="E97" s="6"/>
      <c r="F97" s="6"/>
      <c r="G97" s="6"/>
      <c r="H97" s="6"/>
      <c r="I97" s="6"/>
      <c r="J97" s="6"/>
    </row>
    <row r="98" spans="1:10" ht="20.25" customHeight="1">
      <c r="A98" s="55"/>
      <c r="B98" s="11"/>
      <c r="C98" s="6"/>
      <c r="D98" s="6"/>
      <c r="E98" s="6"/>
      <c r="F98" s="6"/>
      <c r="G98" s="6"/>
      <c r="H98" s="6"/>
      <c r="I98" s="6"/>
      <c r="J98" s="6"/>
    </row>
    <row r="99" spans="1:10" ht="20.25" customHeight="1">
      <c r="A99" s="55"/>
      <c r="B99" s="11"/>
      <c r="C99" s="6"/>
      <c r="D99" s="6"/>
      <c r="E99" s="6"/>
      <c r="F99" s="6"/>
      <c r="G99" s="6"/>
      <c r="H99" s="6"/>
      <c r="I99" s="6"/>
      <c r="J99" s="6"/>
    </row>
    <row r="100" spans="1:10" ht="20.25" customHeight="1">
      <c r="A100" s="55"/>
      <c r="B100" s="11"/>
      <c r="C100" s="6"/>
      <c r="D100" s="6"/>
      <c r="E100" s="6"/>
      <c r="F100" s="6"/>
      <c r="G100" s="6"/>
      <c r="H100" s="6"/>
      <c r="I100" s="6"/>
      <c r="J100" s="6"/>
    </row>
    <row r="101" spans="1:10" ht="20.25" customHeight="1">
      <c r="A101" s="55"/>
      <c r="B101" s="11"/>
      <c r="C101" s="6"/>
      <c r="D101" s="6"/>
      <c r="E101" s="6"/>
      <c r="F101" s="6"/>
      <c r="G101" s="6"/>
      <c r="H101" s="6"/>
      <c r="I101" s="6"/>
      <c r="J101" s="6"/>
    </row>
    <row r="102" spans="1:10" ht="20.25" customHeight="1">
      <c r="A102" s="55"/>
      <c r="B102" s="11"/>
      <c r="C102" s="6"/>
      <c r="D102" s="6"/>
      <c r="E102" s="6"/>
      <c r="F102" s="6"/>
      <c r="G102" s="6"/>
      <c r="H102" s="6"/>
      <c r="I102" s="6"/>
      <c r="J102" s="6"/>
    </row>
    <row r="103" spans="1:10" ht="20.25" customHeight="1">
      <c r="A103" s="55"/>
      <c r="B103" s="11"/>
      <c r="C103" s="6"/>
      <c r="D103" s="6"/>
      <c r="E103" s="6"/>
      <c r="F103" s="6"/>
      <c r="G103" s="6"/>
      <c r="H103" s="6"/>
      <c r="I103" s="6"/>
      <c r="J103" s="6"/>
    </row>
    <row r="104" spans="1:10" ht="20.25" customHeight="1">
      <c r="A104" s="55"/>
      <c r="B104" s="11"/>
      <c r="C104" s="6"/>
      <c r="D104" s="6"/>
      <c r="E104" s="6"/>
      <c r="F104" s="6"/>
      <c r="G104" s="6"/>
      <c r="H104" s="6"/>
      <c r="I104" s="6"/>
      <c r="J104" s="6"/>
    </row>
    <row r="105" spans="1:10" ht="20.25" customHeight="1" thickBot="1">
      <c r="A105" s="55"/>
      <c r="B105" s="11"/>
      <c r="C105" s="6"/>
      <c r="D105" s="6"/>
      <c r="E105" s="6"/>
      <c r="F105" s="6"/>
      <c r="G105" s="6"/>
      <c r="H105" s="6"/>
      <c r="I105" s="6"/>
      <c r="J105" s="6"/>
    </row>
    <row r="106" spans="1:10" ht="59.25" customHeight="1" thickBot="1">
      <c r="A106" s="171" t="s">
        <v>0</v>
      </c>
      <c r="B106" s="172"/>
      <c r="C106" s="172"/>
      <c r="D106" s="172"/>
      <c r="E106" s="172"/>
      <c r="F106" s="172"/>
      <c r="G106" s="172"/>
      <c r="H106" s="172"/>
      <c r="I106" s="172"/>
      <c r="J106" s="173"/>
    </row>
    <row r="107" spans="1:10" ht="15.75" customHeight="1" thickBot="1">
      <c r="A107" s="56"/>
      <c r="B107" s="57"/>
      <c r="C107" s="57"/>
      <c r="D107" s="57"/>
      <c r="E107" s="57"/>
      <c r="F107" s="57"/>
      <c r="G107" s="57"/>
      <c r="H107" s="57"/>
      <c r="I107" s="57"/>
      <c r="J107" s="57"/>
    </row>
    <row r="108" spans="1:10" ht="21.75" customHeight="1">
      <c r="A108" s="162" t="s">
        <v>10</v>
      </c>
      <c r="B108" s="163"/>
      <c r="C108" s="163"/>
      <c r="D108" s="163"/>
      <c r="E108" s="163"/>
      <c r="F108" s="163"/>
      <c r="G108" s="163"/>
      <c r="H108" s="163"/>
      <c r="I108" s="163"/>
      <c r="J108" s="164"/>
    </row>
    <row r="109" spans="1:10" ht="12.75">
      <c r="A109" s="165" t="s">
        <v>12</v>
      </c>
      <c r="B109" s="166"/>
      <c r="C109" s="166"/>
      <c r="D109" s="166"/>
      <c r="E109" s="166"/>
      <c r="F109" s="166"/>
      <c r="G109" s="166"/>
      <c r="H109" s="166"/>
      <c r="I109" s="166"/>
      <c r="J109" s="167"/>
    </row>
    <row r="110" spans="1:10" ht="14.25" customHeight="1" thickBot="1">
      <c r="A110" s="168"/>
      <c r="B110" s="169"/>
      <c r="C110" s="169"/>
      <c r="D110" s="169"/>
      <c r="E110" s="169"/>
      <c r="F110" s="169"/>
      <c r="G110" s="169"/>
      <c r="H110" s="169"/>
      <c r="I110" s="169"/>
      <c r="J110" s="170"/>
    </row>
    <row r="111" spans="1:6" ht="12.75">
      <c r="A111" s="2"/>
      <c r="B111" s="2"/>
      <c r="C111" s="2"/>
      <c r="D111" s="2"/>
      <c r="E111" s="5"/>
      <c r="F111" s="2"/>
    </row>
    <row r="112" spans="1:6" ht="12.75">
      <c r="A112" s="2"/>
      <c r="B112" s="2"/>
      <c r="C112" s="2"/>
      <c r="D112" s="2"/>
      <c r="E112" s="5"/>
      <c r="F112" s="2"/>
    </row>
    <row r="113" ht="12.75">
      <c r="I113" s="58" t="s">
        <v>69</v>
      </c>
    </row>
    <row r="114" ht="12.75">
      <c r="I114" s="1" t="s">
        <v>11</v>
      </c>
    </row>
    <row r="115" spans="10:11" ht="12.75">
      <c r="J115" s="59"/>
      <c r="K115" s="59"/>
    </row>
    <row r="116" spans="10:11" ht="12.75">
      <c r="J116" s="1"/>
      <c r="K116" s="1"/>
    </row>
    <row r="118" ht="24.75" customHeight="1"/>
    <row r="119" ht="33" customHeight="1"/>
    <row r="120" ht="31.5" customHeight="1"/>
    <row r="121" ht="31.5" customHeight="1"/>
    <row r="122" ht="24.75" customHeight="1"/>
    <row r="123" ht="28.5" customHeight="1"/>
    <row r="142" ht="20.25" customHeight="1"/>
    <row r="161" ht="18.75" customHeight="1"/>
    <row r="162" ht="19.5" customHeight="1"/>
    <row r="163" ht="21.75" customHeight="1"/>
    <row r="166" ht="18.75" customHeight="1"/>
    <row r="167" ht="21" customHeight="1"/>
    <row r="169" ht="20.25" customHeight="1"/>
    <row r="170" ht="27" customHeight="1"/>
    <row r="172" ht="16.5" customHeight="1"/>
    <row r="173" ht="21" customHeight="1"/>
    <row r="175" ht="15.75" customHeight="1"/>
    <row r="180" ht="16.5" customHeight="1"/>
    <row r="197" ht="43.5" customHeight="1"/>
    <row r="198" ht="12" customHeight="1"/>
    <row r="199" ht="12" customHeight="1"/>
    <row r="200" ht="12" customHeight="1"/>
    <row r="201" ht="12" customHeight="1"/>
    <row r="202" ht="12" customHeight="1"/>
    <row r="203" spans="1:10" ht="12" customHeight="1">
      <c r="A203" s="53"/>
      <c r="B203" s="54"/>
      <c r="C203" s="54"/>
      <c r="D203" s="54"/>
      <c r="E203" s="54"/>
      <c r="F203" s="54"/>
      <c r="G203" s="54"/>
      <c r="H203" s="54"/>
      <c r="I203" s="54"/>
      <c r="J203" s="54"/>
    </row>
  </sheetData>
  <mergeCells count="119">
    <mergeCell ref="A108:J108"/>
    <mergeCell ref="A109:J110"/>
    <mergeCell ref="A106:J106"/>
    <mergeCell ref="G65:J65"/>
    <mergeCell ref="A58:C59"/>
    <mergeCell ref="D58:D59"/>
    <mergeCell ref="E58:E59"/>
    <mergeCell ref="F58:H58"/>
    <mergeCell ref="A60:C61"/>
    <mergeCell ref="D60:D61"/>
    <mergeCell ref="E60:E61"/>
    <mergeCell ref="C65:F65"/>
    <mergeCell ref="A55:C55"/>
    <mergeCell ref="F55:H55"/>
    <mergeCell ref="A56:C57"/>
    <mergeCell ref="D56:D57"/>
    <mergeCell ref="E56:E57"/>
    <mergeCell ref="F56:H56"/>
    <mergeCell ref="F57:H57"/>
    <mergeCell ref="A53:C53"/>
    <mergeCell ref="F53:H53"/>
    <mergeCell ref="A54:C54"/>
    <mergeCell ref="F54:H54"/>
    <mergeCell ref="A51:C51"/>
    <mergeCell ref="F51:H51"/>
    <mergeCell ref="A52:C52"/>
    <mergeCell ref="F52:H52"/>
    <mergeCell ref="I46:I47"/>
    <mergeCell ref="J46:J47"/>
    <mergeCell ref="A48:C48"/>
    <mergeCell ref="F48:H48"/>
    <mergeCell ref="A45:C45"/>
    <mergeCell ref="F45:H45"/>
    <mergeCell ref="A46:C47"/>
    <mergeCell ref="D46:D47"/>
    <mergeCell ref="E46:E47"/>
    <mergeCell ref="F46:H47"/>
    <mergeCell ref="A43:C43"/>
    <mergeCell ref="F43:H43"/>
    <mergeCell ref="A44:C44"/>
    <mergeCell ref="F44:H44"/>
    <mergeCell ref="A40:C40"/>
    <mergeCell ref="F40:H40"/>
    <mergeCell ref="A41:C42"/>
    <mergeCell ref="D41:D42"/>
    <mergeCell ref="E41:E42"/>
    <mergeCell ref="F41:H41"/>
    <mergeCell ref="F42:H42"/>
    <mergeCell ref="A38:C38"/>
    <mergeCell ref="F38:H38"/>
    <mergeCell ref="A39:C39"/>
    <mergeCell ref="F39:H39"/>
    <mergeCell ref="F31:H31"/>
    <mergeCell ref="A33:E34"/>
    <mergeCell ref="F33:J34"/>
    <mergeCell ref="A35:C37"/>
    <mergeCell ref="D35:D37"/>
    <mergeCell ref="E35:E37"/>
    <mergeCell ref="F35:H36"/>
    <mergeCell ref="I35:I36"/>
    <mergeCell ref="J35:J36"/>
    <mergeCell ref="F37:H37"/>
    <mergeCell ref="A29:C29"/>
    <mergeCell ref="F29:H30"/>
    <mergeCell ref="I29:I30"/>
    <mergeCell ref="J29:J30"/>
    <mergeCell ref="A30:C30"/>
    <mergeCell ref="A27:C27"/>
    <mergeCell ref="F27:H27"/>
    <mergeCell ref="A28:C28"/>
    <mergeCell ref="F28:H28"/>
    <mergeCell ref="A25:C25"/>
    <mergeCell ref="F25:H25"/>
    <mergeCell ref="A26:C26"/>
    <mergeCell ref="F26:H26"/>
    <mergeCell ref="A23:C23"/>
    <mergeCell ref="F23:H24"/>
    <mergeCell ref="I23:I24"/>
    <mergeCell ref="J23:J24"/>
    <mergeCell ref="A24:C24"/>
    <mergeCell ref="A21:C21"/>
    <mergeCell ref="F21:H21"/>
    <mergeCell ref="A22:C22"/>
    <mergeCell ref="F22:H22"/>
    <mergeCell ref="A16:C16"/>
    <mergeCell ref="F16:H16"/>
    <mergeCell ref="A17:C20"/>
    <mergeCell ref="D17:D20"/>
    <mergeCell ref="E17:E20"/>
    <mergeCell ref="F17:H17"/>
    <mergeCell ref="F20:H20"/>
    <mergeCell ref="F18:H18"/>
    <mergeCell ref="F19:H19"/>
    <mergeCell ref="A13:C13"/>
    <mergeCell ref="F13:H13"/>
    <mergeCell ref="A14:C14"/>
    <mergeCell ref="A15:C15"/>
    <mergeCell ref="F15:H15"/>
    <mergeCell ref="F14:H14"/>
    <mergeCell ref="A9:J9"/>
    <mergeCell ref="A11:J11"/>
    <mergeCell ref="A12:C12"/>
    <mergeCell ref="F12:H12"/>
    <mergeCell ref="A1:J1"/>
    <mergeCell ref="A2:J2"/>
    <mergeCell ref="A3:J3"/>
    <mergeCell ref="A5:J5"/>
    <mergeCell ref="A6:B6"/>
    <mergeCell ref="C6:F6"/>
    <mergeCell ref="G6:H6"/>
    <mergeCell ref="I6:J6"/>
    <mergeCell ref="A7:B7"/>
    <mergeCell ref="C7:F7"/>
    <mergeCell ref="G7:H7"/>
    <mergeCell ref="I7:J7"/>
    <mergeCell ref="A49:C49"/>
    <mergeCell ref="A50:C50"/>
    <mergeCell ref="F49:H49"/>
    <mergeCell ref="F50:H50"/>
  </mergeCells>
  <printOptions/>
  <pageMargins left="0.91" right="0.17" top="0.72" bottom="0.7" header="0.57" footer="0.98"/>
  <pageSetup horizontalDpi="600" verticalDpi="600" orientation="portrait" paperSize="9" scale="74" r:id="rId2"/>
  <rowBreaks count="4" manualBreakCount="4">
    <brk id="61" max="255" man="1"/>
    <brk id="117" max="9" man="1"/>
    <brk id="204" max="255" man="1"/>
    <brk id="2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vladimir.vucetic</cp:lastModifiedBy>
  <cp:lastPrinted>2009-07-09T07:21:43Z</cp:lastPrinted>
  <dcterms:created xsi:type="dcterms:W3CDTF">2007-02-12T13:02:25Z</dcterms:created>
  <dcterms:modified xsi:type="dcterms:W3CDTF">2009-09-30T13:13:04Z</dcterms:modified>
  <cp:category/>
  <cp:version/>
  <cp:contentType/>
  <cp:contentStatus/>
</cp:coreProperties>
</file>