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B1__SlogBS1__Iznos1" localSheetId="0">'BANKE'!#REF!</definedName>
    <definedName name="B1__SlogBS1__Iznos2" localSheetId="0">'BANKE'!#REF!</definedName>
    <definedName name="B1__SlogBS10__Iznos1" localSheetId="0">'BANKE'!#REF!</definedName>
    <definedName name="B1__SlogBS10__Iznos2" localSheetId="0">'BANKE'!#REF!</definedName>
    <definedName name="B1__SlogBS11__Iznos1" localSheetId="0">'BANKE'!#REF!</definedName>
    <definedName name="B1__SlogBS11__Iznos2" localSheetId="0">'BANKE'!#REF!</definedName>
    <definedName name="B1__SlogBS12__Iznos1" localSheetId="0">'BANKE'!#REF!</definedName>
    <definedName name="B1__SlogBS12__Iznos2" localSheetId="0">'BANKE'!#REF!</definedName>
    <definedName name="B1__SlogBS13__Iznos1" localSheetId="0">'BANKE'!#REF!</definedName>
    <definedName name="B1__SlogBS13__Iznos2" localSheetId="0">'BANKE'!#REF!</definedName>
    <definedName name="B1__SlogBS14__Iznos1" localSheetId="0">'BANKE'!#REF!</definedName>
    <definedName name="B1__SlogBS14__Iznos2" localSheetId="0">'BANKE'!#REF!</definedName>
    <definedName name="B1__SlogBS2__Iznos1" localSheetId="0">'BANKE'!#REF!</definedName>
    <definedName name="B1__SlogBS2__Iznos2" localSheetId="0">'BANKE'!#REF!</definedName>
    <definedName name="B1__SlogBS3__Iznos1" localSheetId="0">'BANKE'!#REF!</definedName>
    <definedName name="B1__SlogBS3__Iznos2" localSheetId="0">'BANKE'!#REF!</definedName>
    <definedName name="B1__SlogBS4__Iznos1" localSheetId="0">'BANKE'!#REF!</definedName>
    <definedName name="B1__SlogBS4__Iznos2" localSheetId="0">'BANKE'!#REF!</definedName>
    <definedName name="B1__SlogBS5__Iznos1" localSheetId="0">'BANKE'!#REF!</definedName>
    <definedName name="B1__SlogBS5__Iznos2" localSheetId="0">'BANKE'!#REF!</definedName>
    <definedName name="B1__SlogBS6__Iznos1" localSheetId="0">'BANKE'!#REF!</definedName>
    <definedName name="B1__SlogBS6__Iznos2" localSheetId="0">'BANKE'!#REF!</definedName>
    <definedName name="B1__SlogBS7__Iznos1" localSheetId="0">'BANKE'!#REF!</definedName>
    <definedName name="B1__SlogBS7__Iznos2" localSheetId="0">'BANKE'!#REF!</definedName>
    <definedName name="B1__SlogBS8__Iznos1" localSheetId="0">'BANKE'!#REF!</definedName>
    <definedName name="B1__SlogBS8__Iznos2" localSheetId="0">'BANKE'!#REF!</definedName>
    <definedName name="B1__SlogBS9__Iznos1" localSheetId="0">'BANKE'!#REF!</definedName>
    <definedName name="B1__SlogBS9__Iznos2" localSheetId="0">'BANKE'!#REF!</definedName>
    <definedName name="B1__SlogBU__Iznos3" localSheetId="0">'BANKE'!#REF!</definedName>
    <definedName name="B1__SlogBU__Iznos4" localSheetId="0">'BANKE'!#REF!</definedName>
    <definedName name="B1__SlogBU__Opis" localSheetId="0">'BANKE'!#REF!</definedName>
    <definedName name="B1__SlogTG1__Iznos1" localSheetId="0">'BANKE'!#REF!</definedName>
    <definedName name="B1__SlogTG1__Iznos2" localSheetId="0">'BANKE'!#REF!</definedName>
    <definedName name="B1__SlogTG10__Iznos1" localSheetId="0">'BANKE'!$E$38</definedName>
    <definedName name="B1__SlogTG10__Iznos2" localSheetId="0">'BANKE'!#REF!</definedName>
    <definedName name="B1__SlogTG11__Iznos1" localSheetId="0">'BANKE'!$E$39</definedName>
    <definedName name="B1__SlogTG11__Iznos2" localSheetId="0">'BANKE'!#REF!</definedName>
    <definedName name="B1__SlogTG12__Iznos1" localSheetId="0">'BANKE'!$E$40</definedName>
    <definedName name="B1__SlogTG12__Iznos2" localSheetId="0">'BANKE'!$F$40</definedName>
    <definedName name="B1__SlogTG13__Iznos1" localSheetId="0">'BANKE'!#REF!</definedName>
    <definedName name="B1__SlogTG13__Iznos2" localSheetId="0">'BANKE'!$F$41</definedName>
    <definedName name="B1__SlogTG14__Iznos1" localSheetId="0">'BANKE'!$E$42</definedName>
    <definedName name="B1__SlogTG14__Iznos2" localSheetId="0">'BANKE'!$F$42</definedName>
    <definedName name="B1__SlogTG15__Iznos1" localSheetId="0">'BANKE'!$E$43</definedName>
    <definedName name="B1__SlogTG15__Iznos2" localSheetId="0">'BANKE'!$F$43</definedName>
    <definedName name="B1__SlogTG16__Iznos1" localSheetId="0">'BANKE'!$E$45</definedName>
    <definedName name="B1__SlogTG16__Iznos2" localSheetId="0">'BANKE'!$F$45</definedName>
    <definedName name="B1__SlogTG17__Iznos1" localSheetId="0">'BANKE'!$E$46</definedName>
    <definedName name="B1__SlogTG17__Iznos2" localSheetId="0">'BANKE'!$F$46</definedName>
    <definedName name="B1__SlogTG18__Iznos1" localSheetId="0">'BANKE'!$E$48</definedName>
    <definedName name="B1__SlogTG18__Iznos2" localSheetId="0">'BANKE'!$F$48</definedName>
    <definedName name="B1__SlogTG19__Iznos1" localSheetId="0">'BANKE'!$E$49</definedName>
    <definedName name="B1__SlogTG19__Iznos2" localSheetId="0">'BANKE'!#REF!</definedName>
    <definedName name="B1__SlogTG2__Iznos1" localSheetId="0">'BANKE'!$E$30</definedName>
    <definedName name="B1__SlogTG2__Iznos2" localSheetId="0">'BANKE'!#REF!</definedName>
    <definedName name="B1__SlogTG20__Iznos1" localSheetId="0">'BANKE'!$E$50</definedName>
    <definedName name="B1__SlogTG20__Iznos2" localSheetId="0">'BANKE'!#REF!</definedName>
    <definedName name="B1__SlogTG21__Iznos1" localSheetId="0">'BANKE'!$E$51</definedName>
    <definedName name="B1__SlogTG21__Iznos2" localSheetId="0">'BANKE'!#REF!</definedName>
    <definedName name="B1__SlogTG22__Iznos1" localSheetId="0">'BANKE'!$E$52</definedName>
    <definedName name="B1__SlogTG22__Iznos2" localSheetId="0">'BANKE'!$F$52</definedName>
    <definedName name="B1__SlogTG23__Iznos1" localSheetId="0">'BANKE'!$E$53</definedName>
    <definedName name="B1__SlogTG23__Iznos2" localSheetId="0">'BANKE'!$F$53</definedName>
    <definedName name="B1__SlogTG24__Iznos1" localSheetId="0">'BANKE'!$E$54</definedName>
    <definedName name="B1__SlogTG24__Iznos2" localSheetId="0">'BANKE'!$F$54</definedName>
    <definedName name="B1__SlogTG25__Iznos1" localSheetId="0">'BANKE'!$E$55</definedName>
    <definedName name="B1__SlogTG25__Iznos2" localSheetId="0">'BANKE'!$F$55</definedName>
    <definedName name="B1__SlogTG26__Iznos1" localSheetId="0">'BANKE'!#REF!</definedName>
    <definedName name="B1__SlogTG26__Iznos2" localSheetId="0">'BANKE'!#REF!</definedName>
    <definedName name="B1__SlogTG27__Iznos1" localSheetId="0">'BANKE'!#REF!</definedName>
    <definedName name="B1__SlogTG27__Iznos2" localSheetId="0">'BANKE'!#REF!</definedName>
    <definedName name="B1__SlogTG28__Iznos1" localSheetId="0">'BANKE'!#REF!</definedName>
    <definedName name="B1__SlogTG28__Iznos2" localSheetId="0">'BANKE'!#REF!</definedName>
    <definedName name="B1__SlogTG29__Iznos1" localSheetId="0">'BANKE'!$E$60</definedName>
    <definedName name="B1__SlogTG29__Iznos2" localSheetId="0">'BANKE'!$F$60</definedName>
    <definedName name="B1__SlogTG3__Iznos1" localSheetId="0">'BANKE'!$E$31</definedName>
    <definedName name="B1__SlogTG3__Iznos2" localSheetId="0">'BANKE'!#REF!</definedName>
    <definedName name="B1__SlogTG30__Iznos1" localSheetId="0">'BANKE'!$E$61</definedName>
    <definedName name="B1__SlogTG30__Iznos2" localSheetId="0">'BANKE'!$F$61</definedName>
    <definedName name="B1__SlogTG31__Iznos1" localSheetId="0">'BANKE'!$E$62</definedName>
    <definedName name="B1__SlogTG31__Iznos2" localSheetId="0">'BANKE'!#REF!</definedName>
    <definedName name="B1__SlogTG32__Iznos1" localSheetId="0">'BANKE'!$E$65</definedName>
    <definedName name="B1__SlogTG32__Iznos2" localSheetId="0">'BANKE'!$F$65</definedName>
    <definedName name="B1__SlogTG33__Iznos1" localSheetId="0">'BANKE'!$E$66</definedName>
    <definedName name="B1__SlogTG33__Iznos2" localSheetId="0">'BANKE'!$F$66</definedName>
    <definedName name="B1__SlogTG34__Iznos1" localSheetId="0">'BANKE'!$E$67</definedName>
    <definedName name="B1__SlogTG34__Iznos2" localSheetId="0">'BANKE'!$F$67</definedName>
    <definedName name="B1__SlogTG35__Iznos1" localSheetId="0">'BANKE'!$E$68</definedName>
    <definedName name="B1__SlogTG35__Iznos2" localSheetId="0">'BANKE'!$F$68</definedName>
    <definedName name="B1__SlogTG36__Iznos1" localSheetId="0">'BANKE'!#REF!</definedName>
    <definedName name="B1__SlogTG36__Iznos2" localSheetId="0">'BANKE'!#REF!</definedName>
    <definedName name="B1__SlogTG37__Iznos1" localSheetId="0">'BANKE'!#REF!</definedName>
    <definedName name="B1__SlogTG37__Iznos2" localSheetId="0">'BANKE'!#REF!</definedName>
    <definedName name="B1__SlogTG38__Iznos1" localSheetId="0">'BANKE'!#REF!</definedName>
    <definedName name="B1__SlogTG38__Iznos2" localSheetId="0">'BANKE'!#REF!</definedName>
    <definedName name="B1__SlogTG39__Iznos1" localSheetId="0">'BANKE'!$E$75</definedName>
    <definedName name="B1__SlogTG39__Iznos2" localSheetId="0">'BANKE'!$F$75</definedName>
    <definedName name="B1__SlogTG4__Iznos1" localSheetId="0">'BANKE'!$E$32</definedName>
    <definedName name="B1__SlogTG4__Iznos2" localSheetId="0">'BANKE'!#REF!</definedName>
    <definedName name="B1__SlogTG40__Iznos1" localSheetId="0">'BANKE'!$E$76</definedName>
    <definedName name="B1__SlogTG40__Iznos2" localSheetId="0">'BANKE'!$F$76</definedName>
    <definedName name="B1__SlogTG41__Iznos1" localSheetId="0">'BANKE'!$E$77</definedName>
    <definedName name="B1__SlogTG41__Iznos2" localSheetId="0">'BANKE'!$F$77</definedName>
    <definedName name="B1__SlogTG42__Iznos1" localSheetId="0">'BANKE'!$E$78</definedName>
    <definedName name="B1__SlogTG42__Iznos2" localSheetId="0">'BANKE'!$F$78</definedName>
    <definedName name="B1__SlogTG43__Iznos1" localSheetId="0">'BANKE'!$E$81</definedName>
    <definedName name="B1__SlogTG43__Iznos2" localSheetId="0">'BANKE'!$F$81</definedName>
    <definedName name="B1__SlogTG44__Iznos1" localSheetId="0">'BANKE'!$E$82</definedName>
    <definedName name="B1__SlogTG44__Iznos2" localSheetId="0">'BANKE'!$F$82</definedName>
    <definedName name="B1__SlogTG45__Iznos1" localSheetId="0">'BANKE'!#REF!</definedName>
    <definedName name="B1__SlogTG45__Iznos2" localSheetId="0">'BANKE'!#REF!</definedName>
    <definedName name="B1__SlogTG46__Iznos1" localSheetId="0">'BANKE'!$E$83</definedName>
    <definedName name="B1__SlogTG46__Iznos2" localSheetId="0">'BANKE'!$F$83</definedName>
    <definedName name="B1__SlogTG47__Iznos1" localSheetId="0">'BANKE'!$E$84</definedName>
    <definedName name="B1__SlogTG47__Iznos2" localSheetId="0">'BANKE'!$F$84</definedName>
    <definedName name="B1__SlogTG48__Iznos1" localSheetId="0">'BANKE'!#REF!</definedName>
    <definedName name="B1__SlogTG48__Iznos2" localSheetId="0">'BANKE'!#REF!</definedName>
    <definedName name="B1__SlogTG49__Iznos1" localSheetId="0">'BANKE'!#REF!</definedName>
    <definedName name="B1__SlogTG49__Iznos2" localSheetId="0">'BANKE'!#REF!</definedName>
    <definedName name="B1__SlogTG5__Iznos1" localSheetId="0">'BANKE'!$E$33</definedName>
    <definedName name="B1__SlogTG5__Iznos2" localSheetId="0">'BANKE'!#REF!</definedName>
    <definedName name="B1__SlogTG50__Iznos1" localSheetId="0">'BANKE'!#REF!</definedName>
    <definedName name="B1__SlogTG50__Iznos2" localSheetId="0">'BANKE'!#REF!</definedName>
    <definedName name="B1__SlogTG51__Iznos1" localSheetId="0">'BANKE'!#REF!</definedName>
    <definedName name="B1__SlogTG51__Iznos2" localSheetId="0">'BANKE'!#REF!</definedName>
    <definedName name="B1__SlogTG52__Iznos1" localSheetId="0">'BANKE'!#REF!</definedName>
    <definedName name="B1__SlogTG52__Iznos2" localSheetId="0">'BANKE'!#REF!</definedName>
    <definedName name="B1__SlogTG53__Iznos1" localSheetId="0">'BANKE'!$E$92</definedName>
    <definedName name="B1__SlogTG53__Iznos2" localSheetId="0">'BANKE'!$F$92</definedName>
    <definedName name="B1__SlogTG54__Iznos1" localSheetId="0">'BANKE'!$E$93</definedName>
    <definedName name="B1__SlogTG54__Iznos2" localSheetId="0">'BANKE'!$F$93</definedName>
    <definedName name="B1__SlogTG55__Iznos1" localSheetId="0">'BANKE'!$E$94</definedName>
    <definedName name="B1__SlogTG55__Iznos2" localSheetId="0">'BANKE'!$F$94</definedName>
    <definedName name="B1__SlogTG56__Iznos1" localSheetId="0">'BANKE'!$E$95</definedName>
    <definedName name="B1__SlogTG56__Iznos2" localSheetId="0">'BANKE'!$F$95</definedName>
    <definedName name="B1__SlogTG57__Iznos1" localSheetId="0">'BANKE'!#REF!</definedName>
    <definedName name="B1__SlogTG57__Iznos2" localSheetId="0">'BANKE'!#REF!</definedName>
    <definedName name="B1__SlogTG58__Iznos1" localSheetId="0">'BANKE'!#REF!</definedName>
    <definedName name="B1__SlogTG58__Iznos2" localSheetId="0">'BANKE'!#REF!</definedName>
    <definedName name="B1__SlogTG59__Iznos1" localSheetId="0">'BANKE'!#REF!</definedName>
    <definedName name="B1__SlogTG59__Iznos2" localSheetId="0">'BANKE'!#REF!</definedName>
    <definedName name="B1__SlogTG6__Iznos1" localSheetId="0">'BANKE'!$E$34</definedName>
    <definedName name="B1__SlogTG6__Iznos2" localSheetId="0">'BANKE'!$F$34</definedName>
    <definedName name="B1__SlogTG60__Iznos1" localSheetId="0">'BANKE'!#REF!</definedName>
    <definedName name="B1__SlogTG60__Iznos2" localSheetId="0">'BANKE'!#REF!</definedName>
    <definedName name="B1__SlogTG61__Iznos1" localSheetId="0">'BANKE'!#REF!</definedName>
    <definedName name="B1__SlogTG61__Iznos2" localSheetId="0">'BANKE'!#REF!</definedName>
    <definedName name="B1__SlogTG62__Iznos1" localSheetId="0">'BANKE'!#REF!</definedName>
    <definedName name="B1__SlogTG62__Iznos2" localSheetId="0">'BANKE'!#REF!</definedName>
    <definedName name="B1__SlogTG63__Iznos1" localSheetId="0">'BANKE'!#REF!</definedName>
    <definedName name="B1__SlogTG63__Iznos2" localSheetId="0">'BANKE'!#REF!</definedName>
    <definedName name="B1__SlogTG64__Iznos2" localSheetId="0">'BANKE'!#REF!</definedName>
    <definedName name="B1__SlogTG7__Iznos1" localSheetId="0">'BANKE'!$E$35</definedName>
    <definedName name="B1__SlogTG7__Iznos2" localSheetId="0">'BANKE'!#REF!</definedName>
    <definedName name="B1__SlogTG8__Iznos1" localSheetId="0">'BANKE'!$E$36</definedName>
    <definedName name="B1__SlogTG8__Iznos2" localSheetId="0">'BANKE'!#REF!</definedName>
    <definedName name="B1__SlogTG9__Iznos1" localSheetId="0">'BANKE'!$E$37</definedName>
    <definedName name="B1__SlogTG9__Iznos2" localSheetId="0">'BANKE'!#REF!</definedName>
    <definedName name="B1_SlogTg15_Iznos2">'BANKE'!$F$43</definedName>
    <definedName name="B2__SlogBS1__Iznos1" localSheetId="0">'BANKE'!#REF!</definedName>
    <definedName name="B2__SlogBS1__Iznos2" localSheetId="0">'BANKE'!#REF!</definedName>
    <definedName name="B2__SlogBS10__Iznos1" localSheetId="0">'BANKE'!#REF!</definedName>
    <definedName name="B2__SlogBS10__Iznos2" localSheetId="0">'BANKE'!#REF!</definedName>
    <definedName name="B2__SlogBS11__Iznos1" localSheetId="0">'BANKE'!#REF!</definedName>
    <definedName name="B2__SlogBS11__Iznos2" localSheetId="0">'BANKE'!#REF!</definedName>
    <definedName name="B2__SlogBS12__Iznos1" localSheetId="0">'BANKE'!#REF!</definedName>
    <definedName name="B2__SlogBS12__Iznos2" localSheetId="0">'BANKE'!#REF!</definedName>
    <definedName name="B2__SlogBS13__Iznos1" localSheetId="0">'BANKE'!#REF!</definedName>
    <definedName name="B2__SlogBS13__Iznos2" localSheetId="0">'BANKE'!#REF!</definedName>
    <definedName name="B2__SlogBS14__Iznos1" localSheetId="0">'BANKE'!#REF!</definedName>
    <definedName name="B2__SlogBS14__Iznos2" localSheetId="0">'BANKE'!#REF!</definedName>
    <definedName name="B2__SlogBS15__Iznos1" localSheetId="0">'BANKE'!#REF!</definedName>
    <definedName name="B2__SlogBS15__Iznos2" localSheetId="0">'BANKE'!#REF!</definedName>
    <definedName name="B2__SlogBS16__Iznos1" localSheetId="0">'BANKE'!#REF!</definedName>
    <definedName name="B2__SlogBS16__Iznos2" localSheetId="0">'BANKE'!#REF!</definedName>
    <definedName name="B2__SlogBS17__Iznos1" localSheetId="0">'BANKE'!#REF!</definedName>
    <definedName name="B2__SlogBS17__Iznos2" localSheetId="0">'BANKE'!#REF!</definedName>
    <definedName name="B2__SlogBS18__Iznos1" localSheetId="0">'BANKE'!#REF!</definedName>
    <definedName name="B2__SlogBS18__Iznos2" localSheetId="0">'BANKE'!#REF!</definedName>
    <definedName name="B2__SlogBS19__Iznos1" localSheetId="0">'BANKE'!#REF!</definedName>
    <definedName name="B2__SlogBS19__Iznos2" localSheetId="0">'BANKE'!#REF!</definedName>
    <definedName name="B2__SlogBS2__Iznos1" localSheetId="0">'BANKE'!#REF!</definedName>
    <definedName name="B2__SlogBS2__Iznos2" localSheetId="0">'BANKE'!#REF!</definedName>
    <definedName name="B2__SlogBS20__Iznos1" localSheetId="0">'BANKE'!#REF!</definedName>
    <definedName name="B2__SlogBS20__Iznos2" localSheetId="0">'BANKE'!#REF!</definedName>
    <definedName name="B2__SlogBS21__Iznos1" localSheetId="0">'BANKE'!#REF!</definedName>
    <definedName name="B2__SlogBS21__Iznos2" localSheetId="0">'BANKE'!#REF!</definedName>
    <definedName name="B2__SlogBS22__Iznos1" localSheetId="0">'BANKE'!#REF!</definedName>
    <definedName name="B2__SlogBS22__Iznos2" localSheetId="0">'BANKE'!#REF!</definedName>
    <definedName name="B2__SlogBS23__Iznos1" localSheetId="0">'BANKE'!#REF!</definedName>
    <definedName name="B2__SlogBS23__Iznos2" localSheetId="0">'BANKE'!#REF!</definedName>
    <definedName name="B2__SlogBS24__Iznos1" localSheetId="0">'BANKE'!#REF!</definedName>
    <definedName name="B2__SlogBS24__Iznos2" localSheetId="0">'BANKE'!#REF!</definedName>
    <definedName name="B2__SlogBS25__Iznos1" localSheetId="0">'BANKE'!#REF!</definedName>
    <definedName name="B2__SlogBS25__Iznos2" localSheetId="0">'BANKE'!#REF!</definedName>
    <definedName name="B2__SlogBS26__Iznos1" localSheetId="0">'BANKE'!#REF!</definedName>
    <definedName name="B2__SlogBS26__Iznos2" localSheetId="0">'BANKE'!#REF!</definedName>
    <definedName name="B2__SlogBS3__Iznos1" localSheetId="0">'BANKE'!#REF!</definedName>
    <definedName name="B2__SlogBS3__Iznos2" localSheetId="0">'BANKE'!#REF!</definedName>
    <definedName name="B2__SlogBS4__Iznos1" localSheetId="0">'BANKE'!#REF!</definedName>
    <definedName name="B2__SlogBS4__Iznos2" localSheetId="0">'BANKE'!#REF!</definedName>
    <definedName name="B2__SlogBS5__Iznos1" localSheetId="0">'BANKE'!#REF!</definedName>
    <definedName name="B2__SlogBS5__Iznos2" localSheetId="0">'BANKE'!#REF!</definedName>
    <definedName name="B2__SlogBS6__Iznos1" localSheetId="0">'BANKE'!#REF!</definedName>
    <definedName name="B2__SlogBS6__Iznos2" localSheetId="0">'BANKE'!#REF!</definedName>
    <definedName name="B2__SlogBS7__Iznos1" localSheetId="0">'BANKE'!#REF!</definedName>
    <definedName name="B2__SlogBS7__Iznos2" localSheetId="0">'BANKE'!#REF!</definedName>
    <definedName name="B2__SlogBS8__Iznos1" localSheetId="0">'BANKE'!#REF!</definedName>
    <definedName name="B2__SlogBS8__Iznos2" localSheetId="0">'BANKE'!#REF!</definedName>
    <definedName name="B2__SlogBS9__Iznos1" localSheetId="0">'BANKE'!#REF!</definedName>
    <definedName name="B2__SlogBS9__Iznos2" localSheetId="0">'BANKE'!#REF!</definedName>
    <definedName name="DATUM_STANJA" localSheetId="0">'BANKE'!#REF!</definedName>
    <definedName name="_xlnm.Print_Area" localSheetId="0">'BANKE'!$B$1:$L$133</definedName>
    <definedName name="tg">'BANKE'!$E$43</definedName>
  </definedNames>
  <calcPr fullCalcOnLoad="1"/>
</workbook>
</file>

<file path=xl/sharedStrings.xml><?xml version="1.0" encoding="utf-8"?>
<sst xmlns="http://schemas.openxmlformats.org/spreadsheetml/2006/main" count="141" uniqueCount="138">
  <si>
    <t xml:space="preserve">        Na osnovu čl 66. Zakonu o tržištu hartija od vrednosti i drugih finansijskih instrumenata ("Službeni Glasnik RS",  br. 47/2006) i čl.. 3. Pravilniku o sadržini i načinu izveštavanja javnih društava i obaveštenju o posedovanju akcija sa pravom glasa ("Službeni Glasnik RS", br. 100/2006, 116/2006, 71/2008), objavljuje se </t>
  </si>
  <si>
    <t>IZVOD IZ FINANSIJSKIH IZVEŠTAJA ZA  2009. GODINU</t>
  </si>
  <si>
    <t>I OSNOVNI PODACI</t>
  </si>
  <si>
    <t>1. poslovno ime:</t>
  </si>
  <si>
    <t>2. adresa:</t>
  </si>
  <si>
    <t>AIK BANKA AD NIŠ</t>
  </si>
  <si>
    <t>NIKOLE PAŠIĆA BR. 42</t>
  </si>
  <si>
    <t>3. matični broj:</t>
  </si>
  <si>
    <t>4. PIB:</t>
  </si>
  <si>
    <t xml:space="preserve">II FINANSIJSKI IZVEŠTAJI </t>
  </si>
  <si>
    <t>AKTIVA</t>
  </si>
  <si>
    <t>PASIVA</t>
  </si>
  <si>
    <t>KAPITAL</t>
  </si>
  <si>
    <t>UKUPNE OBAVEZE</t>
  </si>
  <si>
    <t>UKUPNA AKTIVA</t>
  </si>
  <si>
    <t>UKUPAN KAPITAL</t>
  </si>
  <si>
    <t>UKUPNA PASIVA</t>
  </si>
  <si>
    <t>VANBILANSNE POZICIJE</t>
  </si>
  <si>
    <t>IZVEŠTAJ O TOKOVIMA GOTOVINE ( u 000 din)</t>
  </si>
  <si>
    <t xml:space="preserve">V MESTO I VREME GDE SE MOŽE IZVRŠITI UVID U FINANSIJSKE IZVEŠTAJE I IZVEŠTAJ 
REVIZORA
</t>
  </si>
  <si>
    <t>IV ZNAČAJNE PROMENE PRAVNOG I FINANSIJSKOG POLOŽAJA BANKE I DRUGE VAŽNE PROMENE PODATAKA SADRŽANIH U PROSPEKTU ZA IZDAVANjE, ODNOSNO PROSPEKTU ZA ORGANIZOVANO TRGOVANjE HARTIJAMA OD VREDNOSTI</t>
  </si>
  <si>
    <t>Gubitak iznad visine kapitala</t>
  </si>
  <si>
    <t>UKUPNO</t>
  </si>
  <si>
    <t>Nerealizovani gubici po osnovu HOV raspoloživih za prodaju</t>
  </si>
  <si>
    <t>Sopstvene akcije</t>
  </si>
  <si>
    <t>Gubitak do visine kapitala</t>
  </si>
  <si>
    <t>Dobitak</t>
  </si>
  <si>
    <t>Akcijski kapital</t>
  </si>
  <si>
    <t>Ostali kapital</t>
  </si>
  <si>
    <t>Upisani, a neuplaćeni akcijski kapital</t>
  </si>
  <si>
    <t>Emisiona premija</t>
  </si>
  <si>
    <t>Rezerve iz dobiti i ostale rezerve</t>
  </si>
  <si>
    <t>Revalorizacione rezerve</t>
  </si>
  <si>
    <t xml:space="preserve">IZVEŠTAJ O PROMENAMA NA KAPITALU (u 000 din) </t>
  </si>
  <si>
    <t>OBAVEZE</t>
  </si>
  <si>
    <t>A. TOKOVI GOTOVINE IZ
POSLOVNIH AKTIVNOSTI</t>
  </si>
  <si>
    <t>PRIHODI I RASHODI REDOVNOG POSLOVANjA</t>
  </si>
  <si>
    <t>Predsednik Izvršnog odbora banke</t>
  </si>
  <si>
    <t>Stanje na početku god.</t>
  </si>
  <si>
    <t>Povećanje tokom god</t>
  </si>
  <si>
    <t>Smanjenje tokom god</t>
  </si>
  <si>
    <t>Stanje na kraju god.</t>
  </si>
  <si>
    <t>Stanje na početku god</t>
  </si>
  <si>
    <t>Povećanje tokom god.</t>
  </si>
  <si>
    <t>Smanjenje tokom god.</t>
  </si>
  <si>
    <t>BILANS STANJA (u 000 din)</t>
  </si>
  <si>
    <t>Opozivi, depoziti i krediti</t>
  </si>
  <si>
    <t>Transakcioni depoziti</t>
  </si>
  <si>
    <t>Ostali depoziti</t>
  </si>
  <si>
    <t>Primljeni krediti</t>
  </si>
  <si>
    <t>Potraživanja po osnovu kamata, naknada, prodaje, promene fer vrednosti derivata i druga potraživanja</t>
  </si>
  <si>
    <t>Obaveze po osnovu HOV</t>
  </si>
  <si>
    <t>Dati krediti i depoziti</t>
  </si>
  <si>
    <t>Rezervisanja</t>
  </si>
  <si>
    <t>Udeli (učešća)</t>
  </si>
  <si>
    <t>Obaveze za poreze</t>
  </si>
  <si>
    <t>Ostali plasmani</t>
  </si>
  <si>
    <t>Obaveze iz dobitka</t>
  </si>
  <si>
    <t>Nematerijalna ulaganja</t>
  </si>
  <si>
    <t>Osnovna sredstva i investicione nekretnine</t>
  </si>
  <si>
    <t xml:space="preserve">Obaveze po osnovu sredstava 
namenjenih prodaji i sredstava 
poslovanja koje se obustavlja
</t>
  </si>
  <si>
    <t>Stalna sredstva namenjena prodaji i sredstva poslovanja koje se obustavlja</t>
  </si>
  <si>
    <t>Odložene poreske obaveze</t>
  </si>
  <si>
    <t>Ostale obaveze</t>
  </si>
  <si>
    <t>Odložena poreska sredstva</t>
  </si>
  <si>
    <t>Ostala sredstva</t>
  </si>
  <si>
    <t>Rezerve iz dobiti</t>
  </si>
  <si>
    <t>Gubitak iznad iznosa kapitala</t>
  </si>
  <si>
    <t xml:space="preserve">Nerealizovani gubici po osnovu h
artija od vrednsoti raspoloživih 
za prodaju
</t>
  </si>
  <si>
    <t>Gubitak do nivoa kapitala</t>
  </si>
  <si>
    <t>Prihodi od kamata</t>
  </si>
  <si>
    <t>Rashodi od kamata</t>
  </si>
  <si>
    <t>III Neto priliv/odliv gotovine pre povećanja ili smanjenja u plasmanima i depozitima</t>
  </si>
  <si>
    <t>Dobitak / gubit. po osnovu kamata</t>
  </si>
  <si>
    <t>Prihodi naknada i provizija</t>
  </si>
  <si>
    <t>Rashodi naknada i provizija</t>
  </si>
  <si>
    <t>Dob./ gub. po osnovu nak. i prov.</t>
  </si>
  <si>
    <t>Neto dobitak / gubitak po osnovu  prodaje HOV po fer vred. / BU</t>
  </si>
  <si>
    <t>Neto dobitak / gubitak po osnovu prodaje HOV raspoloživih za prodaju</t>
  </si>
  <si>
    <t>Neto dobitak / gubitak po osnovu prodaje HOV koje se drže do dospeća</t>
  </si>
  <si>
    <t>Neto dobitak / gubitak po osnovu prodaje udela (učešća)</t>
  </si>
  <si>
    <t>Neto dobitak / gubitak po osnovu prodaje ostalih plasmana</t>
  </si>
  <si>
    <t>IV Smanjenje plasmana i povećanje uzetih depozita</t>
  </si>
  <si>
    <t>V Povećanje plasmana i smanjenje uzetih depozita</t>
  </si>
  <si>
    <t>VI Neto priliv / odliv gotov. iz posl. aktiv. pre poreza na dobit</t>
  </si>
  <si>
    <t>VII Neto priliv/odliv gotov. iz poslovnih aktivnosti</t>
  </si>
  <si>
    <t>B. TOKOVI GOTOVINE IZ
AKTIVNOSTI INVESTIRANjA</t>
  </si>
  <si>
    <t>I Prilivi gotov. iz aktivnosti invest</t>
  </si>
  <si>
    <t>II Odlivi gotov. iz aktivnosti invest</t>
  </si>
  <si>
    <t>III Neto priliv / odliv gotovine iz aktivnosti investiranja</t>
  </si>
  <si>
    <t>I Prilivi gotov. iz aktivnosti finans</t>
  </si>
  <si>
    <t>II Odlivi gotov. iz aktivnosti finans.</t>
  </si>
  <si>
    <t>III Neto priliv / odliv gotovine po 
osnovu HOV</t>
  </si>
  <si>
    <t>IV Neto priliv / odliv gotovine iz aktivnosti finansiranja</t>
  </si>
  <si>
    <t>J. GOTOVINA NA KRAJU PERIODA</t>
  </si>
  <si>
    <t>Umanjena (razvodnjena) zarada po akciji</t>
  </si>
  <si>
    <t>Prihodi od dividendi i učešća</t>
  </si>
  <si>
    <t>Neto prihodi / rashodi od kursnih razlika</t>
  </si>
  <si>
    <t>Ostali poslovni prihodi</t>
  </si>
  <si>
    <t>Neto prihodi / rashodi od indirektnih otpisa plasmana i rezervisanja</t>
  </si>
  <si>
    <t>Troškovi zarada, naknada zarada i ostali lični rashodi</t>
  </si>
  <si>
    <t>Troškovi amortizacije</t>
  </si>
  <si>
    <t>Prihodi od promene vrednosti imovine i obaveza</t>
  </si>
  <si>
    <t>Rashodi od promene vrednosti imovine i obaveza</t>
  </si>
  <si>
    <t>DOBITAK /  GUBITAK IZ REDOVNOG POSLOVANjA</t>
  </si>
  <si>
    <t>DOBITAK / GUBITAK PERIODA PRE OPOREZIVANjA</t>
  </si>
  <si>
    <t>Porez na dobit</t>
  </si>
  <si>
    <t>DOBITAK / GUBITAK</t>
  </si>
  <si>
    <t>ZARADA PO AKCIJI</t>
  </si>
  <si>
    <t xml:space="preserve">Uvid se može izvršiti svakog radnog dana od 08-14h, u sedištu Banke, ulica Nikole Pašića 42, Niš. </t>
  </si>
  <si>
    <t>Nije bilo značajnijih promena pravnog i finansijskog položaja društva. Na sajtu Beogradske berze AD Beograd objavljen je inovirani prospekt AIK BANKE AD NIŠ, sa svim relevantnim podacima iz finansijskog izveštaja Banke za 2009. godinu, i u skladu sa odlukama Skupštine.</t>
  </si>
  <si>
    <t>31.12.2009</t>
  </si>
  <si>
    <t>31.12.2008</t>
  </si>
  <si>
    <t>BILANS USPEHA   (u 000 din)</t>
  </si>
  <si>
    <t>KAPITAL (akcijski I emis.premija)</t>
  </si>
  <si>
    <t>DOBITAK / GUBITAK IZ POSLOV.KOJE SE OBUSTAVLjA</t>
  </si>
  <si>
    <t>I Priivi gotovine iz 
poslovnih aktivnosti</t>
  </si>
  <si>
    <t>II Odlivi gotovine iz 
poslovnih aktivnosti</t>
  </si>
  <si>
    <t>Operativni i ostali poslivni Rashodi</t>
  </si>
  <si>
    <t>C. TOKOVI GOTOVINE IZ
AKTIVNOSTI FINANSIRANJA</t>
  </si>
  <si>
    <t>D.SVEGA NETO ODLIVI GOTOVINE</t>
  </si>
  <si>
    <t>G.SVEGA NETO PRILIVI GOTOVINE</t>
  </si>
  <si>
    <t>Dobitak od kreiranja odlož.pores.sredst. I smanjenja odlož.pores.obaveza</t>
  </si>
  <si>
    <t>Gubitak od smanj.odložen.pores.sreds.i kreiranja odlož.pores.obaveza</t>
  </si>
  <si>
    <t>Z./I.  POZITIVNE/ NEGATIVNE  KURSNE RAZLIKE</t>
  </si>
  <si>
    <t>Ž. GOTOVINA NA POČETKU GODINE</t>
  </si>
  <si>
    <t>Navedenu poziciju posebno iskazati u izvestaju o tokovima gotovine.</t>
  </si>
  <si>
    <t xml:space="preserve">* AOP 325 isplacene dividende.   </t>
  </si>
  <si>
    <t>* AOP 009 - Učešća u kapitalu povezanih pravnih lica iskazana po metodu kapitala
  AOP 117 - Pozitivne kumulativne razlike po osnovu kursiranja inooperacija
  AOP 118 - Negativne kumulativne razlike po osnovu kursiranja inooperacija
  AOP 120 - Interes manjinskih vlasnika
  Navedene pozicije iskazuju se samo u konsolidovanom bilansu</t>
  </si>
  <si>
    <t xml:space="preserve">* AOP  213 Neto prihodi po osnovu plasmana u povezana pravna lica po metodu kapitala
  AOP 214 Neto rashodi po osnovu plasmana u povezana pravna lica po metodu kapitala
  AOP 232 Neto dobitak koji pripada manjinskim ulagačima
  AOP 233 Neto dobitak koji pripada vlasnicima matičnog pravnog lica      
  Navedene pozicije iskazuju se samo u konsolidovanom bilansu uspeha  </t>
  </si>
  <si>
    <t>Hartije od vrednosti (bez sopstv.akcija)</t>
  </si>
  <si>
    <t>Obaveze po kamatama, naknadama I prom.vredn.derivata</t>
  </si>
  <si>
    <t>Gotovina I gotovinski ekvivalenti</t>
  </si>
  <si>
    <t>Plaćeni porez na dobit, Aor 324</t>
  </si>
  <si>
    <t>Isplaćene dividende, Aor 325</t>
  </si>
  <si>
    <r>
      <t>I</t>
    </r>
    <r>
      <rPr>
        <b/>
        <sz val="8"/>
        <rFont val="Arial"/>
        <family val="0"/>
      </rPr>
      <t>II ZAKLJUČNO MIŠLJENJE REVIZORA  DELOITTE DOO BEOGRAD O FINANSIJSKIM IZVEŠTAJIMA</t>
    </r>
    <r>
      <rPr>
        <sz val="8"/>
        <rFont val="Arial"/>
        <family val="0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"Po našem mišljenju, finansijski izveštaji istinito i objektivno, po svim materijalno značajnim pitanjima, prikazuju finansijski položaj AIK Banke AD  Niš, na dan 31.decembra 2009. godine, kao i rezultate njenog poslovanja i tokove gotovine za godinu koja se završava na taj dan,  u skladu sa Zakonom o računovodstvu i reviziji Republike Srbije, propisima Narodne banke Srbije koji regulišu finansijsko izveštavanje banaka i osnovama za sastavljanje finansijskih izveštaja obelodanjenim u napomeni 2 uz finansijske izveštaje".
</t>
    </r>
  </si>
  <si>
    <t>Jelica Marjanović, dipl. pravnik, s.r.</t>
  </si>
  <si>
    <t>AGROINDUSTRIJSKO KOMERCIJALNA BANKA AIK BANKA AD NIŠ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</si>
</sst>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b/>
      <sz val="7.5"/>
      <name val="Arial"/>
      <family val="0"/>
    </font>
    <font>
      <sz val="7.5"/>
      <name val="Arial"/>
      <family val="0"/>
    </font>
    <font>
      <sz val="7"/>
      <name val="Arial"/>
      <family val="0"/>
    </font>
    <font>
      <b/>
      <u val="single"/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3" fontId="1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3"/>
  <sheetViews>
    <sheetView tabSelected="1" workbookViewId="0" topLeftCell="A103">
      <selection activeCell="D107" sqref="D107"/>
    </sheetView>
  </sheetViews>
  <sheetFormatPr defaultColWidth="9.140625" defaultRowHeight="12.75"/>
  <cols>
    <col min="1" max="1" width="6.57421875" style="3" customWidth="1"/>
    <col min="2" max="3" width="9.140625" style="3" customWidth="1"/>
    <col min="4" max="4" width="9.28125" style="3" customWidth="1"/>
    <col min="5" max="5" width="10.7109375" style="3" customWidth="1"/>
    <col min="6" max="6" width="10.8515625" style="3" customWidth="1"/>
    <col min="7" max="7" width="2.421875" style="16" customWidth="1"/>
    <col min="8" max="9" width="9.140625" style="3" customWidth="1"/>
    <col min="10" max="10" width="10.28125" style="3" customWidth="1"/>
    <col min="11" max="11" width="9.57421875" style="3" customWidth="1"/>
    <col min="12" max="13" width="9.140625" style="3" customWidth="1"/>
    <col min="14" max="14" width="5.28125" style="2" customWidth="1"/>
    <col min="15" max="15" width="9.140625" style="3" customWidth="1"/>
    <col min="16" max="16" width="3.8515625" style="3" customWidth="1"/>
    <col min="17" max="16384" width="9.140625" style="3" customWidth="1"/>
  </cols>
  <sheetData>
    <row r="3" spans="2:13" ht="38.25" customHeight="1">
      <c r="B3" s="159" t="s">
        <v>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"/>
    </row>
    <row r="4" spans="2:13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2:14" s="7" customFormat="1" ht="12.75">
      <c r="B6" s="160" t="s">
        <v>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5"/>
      <c r="N6" s="6"/>
    </row>
    <row r="7" spans="2:13" ht="12.75">
      <c r="B7" s="161" t="s">
        <v>137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8"/>
    </row>
    <row r="8" spans="2:14" s="13" customFormat="1" ht="12.75">
      <c r="B8" s="9"/>
      <c r="C8" s="9"/>
      <c r="D8" s="9"/>
      <c r="E8" s="9"/>
      <c r="F8" s="9"/>
      <c r="G8" s="10"/>
      <c r="H8" s="9"/>
      <c r="I8" s="9"/>
      <c r="J8" s="9"/>
      <c r="K8" s="9"/>
      <c r="L8" s="11"/>
      <c r="M8" s="11"/>
      <c r="N8" s="12"/>
    </row>
    <row r="9" spans="2:14" s="7" customFormat="1" ht="12.75">
      <c r="B9" s="162" t="s">
        <v>2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4"/>
      <c r="N9" s="6"/>
    </row>
    <row r="10" spans="2:13" ht="14.25" customHeight="1">
      <c r="B10" s="163" t="s">
        <v>3</v>
      </c>
      <c r="C10" s="163"/>
      <c r="D10" s="164" t="s">
        <v>5</v>
      </c>
      <c r="E10" s="164"/>
      <c r="F10" s="164"/>
      <c r="G10" s="164"/>
      <c r="H10" s="164"/>
      <c r="I10" s="163" t="s">
        <v>7</v>
      </c>
      <c r="J10" s="163"/>
      <c r="K10" s="164">
        <v>6876366</v>
      </c>
      <c r="L10" s="164"/>
      <c r="M10" s="15"/>
    </row>
    <row r="11" spans="2:13" ht="14.25" customHeight="1">
      <c r="B11" s="163" t="s">
        <v>4</v>
      </c>
      <c r="C11" s="163"/>
      <c r="D11" s="165" t="s">
        <v>6</v>
      </c>
      <c r="E11" s="166"/>
      <c r="F11" s="166"/>
      <c r="G11" s="166"/>
      <c r="H11" s="167"/>
      <c r="I11" s="163" t="s">
        <v>8</v>
      </c>
      <c r="J11" s="163"/>
      <c r="K11" s="165">
        <v>100618836</v>
      </c>
      <c r="L11" s="167"/>
      <c r="M11" s="15"/>
    </row>
    <row r="12" ht="12" customHeight="1"/>
    <row r="13" spans="2:14" s="19" customFormat="1" ht="12.75" customHeight="1">
      <c r="B13" s="168" t="s">
        <v>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7"/>
      <c r="N13" s="18"/>
    </row>
    <row r="14" spans="7:14" s="19" customFormat="1" ht="12.75">
      <c r="G14" s="20"/>
      <c r="N14" s="18"/>
    </row>
    <row r="15" spans="2:14" s="23" customFormat="1" ht="12.75">
      <c r="B15" s="169" t="s">
        <v>45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21"/>
      <c r="N15" s="22"/>
    </row>
    <row r="16" spans="2:13" ht="12.75" customHeight="1">
      <c r="B16" s="170" t="s">
        <v>10</v>
      </c>
      <c r="C16" s="170"/>
      <c r="D16" s="170"/>
      <c r="E16" s="24">
        <v>2009</v>
      </c>
      <c r="F16" s="24">
        <v>2008</v>
      </c>
      <c r="G16" s="25"/>
      <c r="H16" s="170" t="s">
        <v>11</v>
      </c>
      <c r="I16" s="170"/>
      <c r="J16" s="170"/>
      <c r="K16" s="27" t="s">
        <v>111</v>
      </c>
      <c r="L16" s="27" t="s">
        <v>112</v>
      </c>
      <c r="M16" s="25"/>
    </row>
    <row r="17" spans="2:13" ht="19.5" customHeight="1">
      <c r="B17" s="118" t="s">
        <v>132</v>
      </c>
      <c r="C17" s="118"/>
      <c r="D17" s="118"/>
      <c r="E17" s="28">
        <v>12092785</v>
      </c>
      <c r="F17" s="28">
        <v>8413988</v>
      </c>
      <c r="G17" s="29"/>
      <c r="H17" s="158" t="s">
        <v>34</v>
      </c>
      <c r="I17" s="158"/>
      <c r="J17" s="158"/>
      <c r="K17" s="28"/>
      <c r="L17" s="28"/>
      <c r="M17" s="29"/>
    </row>
    <row r="18" spans="2:13" ht="16.5" customHeight="1">
      <c r="B18" s="117" t="s">
        <v>46</v>
      </c>
      <c r="C18" s="117"/>
      <c r="D18" s="117"/>
      <c r="E18" s="171">
        <v>11404919</v>
      </c>
      <c r="F18" s="171">
        <v>8995640</v>
      </c>
      <c r="G18" s="29"/>
      <c r="H18" s="118" t="s">
        <v>47</v>
      </c>
      <c r="I18" s="118"/>
      <c r="J18" s="118"/>
      <c r="K18" s="28">
        <v>5363609</v>
      </c>
      <c r="L18" s="28">
        <v>5639217</v>
      </c>
      <c r="M18" s="29"/>
    </row>
    <row r="19" spans="2:13" ht="17.25" customHeight="1">
      <c r="B19" s="117"/>
      <c r="C19" s="117"/>
      <c r="D19" s="117"/>
      <c r="E19" s="171"/>
      <c r="F19" s="171"/>
      <c r="G19" s="29"/>
      <c r="H19" s="118" t="s">
        <v>48</v>
      </c>
      <c r="I19" s="118"/>
      <c r="J19" s="118"/>
      <c r="K19" s="28">
        <v>58533967</v>
      </c>
      <c r="L19" s="28">
        <v>39946551</v>
      </c>
      <c r="M19" s="29"/>
    </row>
    <row r="20" spans="2:13" ht="17.25" customHeight="1">
      <c r="B20" s="117"/>
      <c r="C20" s="117"/>
      <c r="D20" s="117"/>
      <c r="E20" s="171"/>
      <c r="F20" s="171"/>
      <c r="G20" s="29"/>
      <c r="H20" s="118" t="s">
        <v>49</v>
      </c>
      <c r="I20" s="118"/>
      <c r="J20" s="118"/>
      <c r="K20" s="28">
        <v>3697776</v>
      </c>
      <c r="L20" s="28">
        <v>1686010</v>
      </c>
      <c r="M20" s="29"/>
    </row>
    <row r="21" spans="2:13" ht="19.5" customHeight="1">
      <c r="B21" s="117" t="s">
        <v>50</v>
      </c>
      <c r="C21" s="118"/>
      <c r="D21" s="118"/>
      <c r="E21" s="28">
        <v>1340340</v>
      </c>
      <c r="F21" s="28">
        <v>485543</v>
      </c>
      <c r="G21" s="29"/>
      <c r="H21" s="118" t="s">
        <v>51</v>
      </c>
      <c r="I21" s="118"/>
      <c r="J21" s="118"/>
      <c r="K21" s="28"/>
      <c r="L21" s="28"/>
      <c r="M21" s="29"/>
    </row>
    <row r="22" spans="2:13" ht="21.75" customHeight="1">
      <c r="B22" s="118" t="s">
        <v>52</v>
      </c>
      <c r="C22" s="118"/>
      <c r="D22" s="118"/>
      <c r="E22" s="28">
        <v>64454470</v>
      </c>
      <c r="F22" s="28">
        <v>55316619</v>
      </c>
      <c r="G22" s="29"/>
      <c r="H22" s="117" t="s">
        <v>131</v>
      </c>
      <c r="I22" s="118"/>
      <c r="J22" s="118"/>
      <c r="K22" s="28">
        <v>141171</v>
      </c>
      <c r="L22" s="28">
        <v>121741</v>
      </c>
      <c r="M22" s="29"/>
    </row>
    <row r="23" spans="2:13" ht="15.75" customHeight="1">
      <c r="B23" s="117" t="s">
        <v>130</v>
      </c>
      <c r="C23" s="118"/>
      <c r="D23" s="118"/>
      <c r="E23" s="28">
        <v>3910858</v>
      </c>
      <c r="F23" s="28">
        <v>4167235</v>
      </c>
      <c r="G23" s="29"/>
      <c r="H23" s="117" t="s">
        <v>53</v>
      </c>
      <c r="I23" s="118"/>
      <c r="J23" s="118"/>
      <c r="K23" s="28">
        <v>841614</v>
      </c>
      <c r="L23" s="28">
        <v>1204862</v>
      </c>
      <c r="M23" s="29"/>
    </row>
    <row r="24" spans="2:13" ht="16.5" customHeight="1">
      <c r="B24" s="117" t="s">
        <v>54</v>
      </c>
      <c r="C24" s="118"/>
      <c r="D24" s="118"/>
      <c r="E24" s="28">
        <v>693801</v>
      </c>
      <c r="F24" s="28">
        <v>101950</v>
      </c>
      <c r="G24" s="29"/>
      <c r="H24" s="117" t="s">
        <v>55</v>
      </c>
      <c r="I24" s="118"/>
      <c r="J24" s="118"/>
      <c r="K24" s="28">
        <v>12977</v>
      </c>
      <c r="L24" s="28">
        <v>14962</v>
      </c>
      <c r="M24" s="29"/>
    </row>
    <row r="25" spans="2:13" ht="13.5" customHeight="1">
      <c r="B25" s="117" t="s">
        <v>56</v>
      </c>
      <c r="C25" s="118"/>
      <c r="D25" s="118"/>
      <c r="E25" s="28">
        <v>7727867</v>
      </c>
      <c r="F25" s="28">
        <v>4023084</v>
      </c>
      <c r="G25" s="29"/>
      <c r="H25" s="175" t="s">
        <v>57</v>
      </c>
      <c r="I25" s="176"/>
      <c r="J25" s="177"/>
      <c r="K25" s="125">
        <v>526566</v>
      </c>
      <c r="L25" s="125">
        <v>153029</v>
      </c>
      <c r="M25" s="30"/>
    </row>
    <row r="26" spans="2:13" ht="13.5" customHeight="1">
      <c r="B26" s="172" t="s">
        <v>58</v>
      </c>
      <c r="C26" s="173"/>
      <c r="D26" s="174"/>
      <c r="E26" s="28">
        <v>46833</v>
      </c>
      <c r="F26" s="28">
        <v>51151</v>
      </c>
      <c r="G26" s="29"/>
      <c r="H26" s="178"/>
      <c r="I26" s="179"/>
      <c r="J26" s="180"/>
      <c r="K26" s="126"/>
      <c r="L26" s="126"/>
      <c r="M26" s="30"/>
    </row>
    <row r="27" spans="2:13" ht="39" customHeight="1">
      <c r="B27" s="117" t="s">
        <v>59</v>
      </c>
      <c r="C27" s="118"/>
      <c r="D27" s="118"/>
      <c r="E27" s="171">
        <v>1416869</v>
      </c>
      <c r="F27" s="171">
        <v>1312336</v>
      </c>
      <c r="G27" s="29"/>
      <c r="H27" s="117" t="s">
        <v>60</v>
      </c>
      <c r="I27" s="118"/>
      <c r="J27" s="118"/>
      <c r="K27" s="28"/>
      <c r="L27" s="28"/>
      <c r="M27" s="29"/>
    </row>
    <row r="28" spans="2:13" ht="15.75" customHeight="1">
      <c r="B28" s="118"/>
      <c r="C28" s="118"/>
      <c r="D28" s="118"/>
      <c r="E28" s="171"/>
      <c r="F28" s="171"/>
      <c r="G28" s="29"/>
      <c r="H28" s="117" t="s">
        <v>62</v>
      </c>
      <c r="I28" s="118"/>
      <c r="J28" s="118"/>
      <c r="K28" s="28">
        <v>13303</v>
      </c>
      <c r="L28" s="28">
        <v>16363</v>
      </c>
      <c r="M28" s="29"/>
    </row>
    <row r="29" spans="2:13" ht="17.25" customHeight="1">
      <c r="B29" s="147" t="s">
        <v>61</v>
      </c>
      <c r="C29" s="183"/>
      <c r="D29" s="184"/>
      <c r="E29" s="123"/>
      <c r="F29" s="123"/>
      <c r="G29" s="29"/>
      <c r="H29" s="172" t="s">
        <v>63</v>
      </c>
      <c r="I29" s="181"/>
      <c r="J29" s="182"/>
      <c r="K29" s="28">
        <v>1196454</v>
      </c>
      <c r="L29" s="28">
        <v>660041</v>
      </c>
      <c r="M29" s="29"/>
    </row>
    <row r="30" spans="2:13" ht="21" customHeight="1">
      <c r="B30" s="185"/>
      <c r="C30" s="186"/>
      <c r="D30" s="187"/>
      <c r="E30" s="124"/>
      <c r="F30" s="124"/>
      <c r="G30" s="29"/>
      <c r="H30" s="158" t="s">
        <v>13</v>
      </c>
      <c r="I30" s="158"/>
      <c r="J30" s="158"/>
      <c r="K30" s="28">
        <f>SUM(K18:K29)</f>
        <v>70327437</v>
      </c>
      <c r="L30" s="28">
        <f>SUM(L18:L29)</f>
        <v>49442776</v>
      </c>
      <c r="M30" s="29"/>
    </row>
    <row r="31" spans="2:13" ht="18.75" customHeight="1">
      <c r="B31" s="117" t="s">
        <v>64</v>
      </c>
      <c r="C31" s="117"/>
      <c r="D31" s="117"/>
      <c r="E31" s="28"/>
      <c r="F31" s="28"/>
      <c r="G31" s="29"/>
      <c r="H31" s="158" t="s">
        <v>12</v>
      </c>
      <c r="I31" s="158"/>
      <c r="J31" s="158"/>
      <c r="K31" s="28"/>
      <c r="L31" s="28"/>
      <c r="M31" s="29"/>
    </row>
    <row r="32" spans="2:13" ht="24" customHeight="1">
      <c r="B32" s="117" t="s">
        <v>65</v>
      </c>
      <c r="C32" s="117"/>
      <c r="D32" s="117"/>
      <c r="E32" s="28">
        <v>6332737</v>
      </c>
      <c r="F32" s="28">
        <v>560949</v>
      </c>
      <c r="G32" s="29"/>
      <c r="H32" s="118" t="s">
        <v>114</v>
      </c>
      <c r="I32" s="118"/>
      <c r="J32" s="118"/>
      <c r="K32" s="28">
        <v>25390565</v>
      </c>
      <c r="L32" s="28">
        <v>23128427</v>
      </c>
      <c r="M32" s="29"/>
    </row>
    <row r="33" spans="2:13" ht="20.25" customHeight="1">
      <c r="B33" s="118" t="s">
        <v>67</v>
      </c>
      <c r="C33" s="118"/>
      <c r="D33" s="118"/>
      <c r="E33" s="28"/>
      <c r="F33" s="28"/>
      <c r="G33" s="29"/>
      <c r="H33" s="118" t="s">
        <v>66</v>
      </c>
      <c r="I33" s="118"/>
      <c r="J33" s="118"/>
      <c r="K33" s="28">
        <v>8091898</v>
      </c>
      <c r="L33" s="28">
        <v>5340695</v>
      </c>
      <c r="M33" s="29"/>
    </row>
    <row r="34" spans="2:13" ht="27" customHeight="1">
      <c r="B34" s="158" t="s">
        <v>14</v>
      </c>
      <c r="C34" s="189"/>
      <c r="D34" s="189"/>
      <c r="E34" s="32">
        <f>SUM(E17:E33)</f>
        <v>109421479</v>
      </c>
      <c r="F34" s="33">
        <f>SUM(F17:F33)</f>
        <v>83428495</v>
      </c>
      <c r="G34" s="35"/>
      <c r="H34" s="118" t="s">
        <v>32</v>
      </c>
      <c r="I34" s="118"/>
      <c r="J34" s="118"/>
      <c r="K34" s="28">
        <v>32339</v>
      </c>
      <c r="L34" s="28">
        <v>48314</v>
      </c>
      <c r="M34" s="29"/>
    </row>
    <row r="35" spans="2:13" ht="40.5" customHeight="1">
      <c r="B35" s="188"/>
      <c r="C35" s="188"/>
      <c r="D35" s="188"/>
      <c r="E35" s="37"/>
      <c r="F35" s="37"/>
      <c r="G35" s="37"/>
      <c r="H35" s="117" t="s">
        <v>68</v>
      </c>
      <c r="I35" s="118"/>
      <c r="J35" s="118"/>
      <c r="K35" s="28">
        <v>-223</v>
      </c>
      <c r="L35" s="28">
        <v>-265</v>
      </c>
      <c r="M35" s="29"/>
    </row>
    <row r="36" spans="2:13" ht="15.75" customHeight="1">
      <c r="B36" s="36"/>
      <c r="C36" s="36"/>
      <c r="D36" s="36"/>
      <c r="E36" s="37"/>
      <c r="F36" s="37"/>
      <c r="G36" s="37"/>
      <c r="H36" s="172" t="s">
        <v>26</v>
      </c>
      <c r="I36" s="173"/>
      <c r="J36" s="174"/>
      <c r="K36" s="28">
        <v>5579463</v>
      </c>
      <c r="L36" s="28">
        <v>5468548</v>
      </c>
      <c r="M36" s="29"/>
    </row>
    <row r="37" spans="2:13" ht="13.5" customHeight="1">
      <c r="B37" s="36"/>
      <c r="C37" s="36"/>
      <c r="D37" s="36"/>
      <c r="E37" s="37"/>
      <c r="F37" s="37"/>
      <c r="G37" s="37"/>
      <c r="H37" s="172" t="s">
        <v>69</v>
      </c>
      <c r="I37" s="173"/>
      <c r="J37" s="174"/>
      <c r="K37" s="28"/>
      <c r="L37" s="28"/>
      <c r="M37" s="29"/>
    </row>
    <row r="38" spans="2:13" ht="21.75" customHeight="1">
      <c r="B38" s="188"/>
      <c r="C38" s="188"/>
      <c r="D38" s="188"/>
      <c r="E38" s="37"/>
      <c r="F38" s="37"/>
      <c r="G38" s="37"/>
      <c r="H38" s="158" t="s">
        <v>15</v>
      </c>
      <c r="I38" s="158"/>
      <c r="J38" s="158"/>
      <c r="K38" s="33">
        <f>SUM(K32:K37)</f>
        <v>39094042</v>
      </c>
      <c r="L38" s="33">
        <f>SUM(L32:L37)</f>
        <v>33985719</v>
      </c>
      <c r="M38" s="29"/>
    </row>
    <row r="39" spans="2:13" ht="23.25" customHeight="1">
      <c r="B39" s="188"/>
      <c r="C39" s="188"/>
      <c r="D39" s="188"/>
      <c r="E39" s="37"/>
      <c r="F39" s="37"/>
      <c r="G39" s="37"/>
      <c r="H39" s="158" t="s">
        <v>16</v>
      </c>
      <c r="I39" s="158"/>
      <c r="J39" s="158"/>
      <c r="K39" s="33">
        <v>109421479</v>
      </c>
      <c r="L39" s="33">
        <v>83428495</v>
      </c>
      <c r="M39" s="29"/>
    </row>
    <row r="40" spans="2:13" ht="17.25" customHeight="1">
      <c r="B40" s="188"/>
      <c r="C40" s="188"/>
      <c r="D40" s="188"/>
      <c r="E40" s="37"/>
      <c r="F40" s="37"/>
      <c r="G40" s="37"/>
      <c r="H40" s="158" t="s">
        <v>17</v>
      </c>
      <c r="I40" s="158"/>
      <c r="J40" s="158"/>
      <c r="K40" s="28">
        <v>89550914</v>
      </c>
      <c r="L40" s="28">
        <v>78801779</v>
      </c>
      <c r="M40" s="29"/>
    </row>
    <row r="41" spans="2:13" ht="17.25" customHeight="1">
      <c r="B41" s="190"/>
      <c r="C41" s="191"/>
      <c r="D41" s="191"/>
      <c r="E41" s="37"/>
      <c r="F41" s="37"/>
      <c r="G41" s="37"/>
      <c r="H41" s="188"/>
      <c r="I41" s="188"/>
      <c r="J41" s="188"/>
      <c r="K41" s="37"/>
      <c r="L41" s="37"/>
      <c r="M41" s="37"/>
    </row>
    <row r="42" spans="2:13" ht="22.5" customHeight="1">
      <c r="B42" s="40"/>
      <c r="C42" s="40"/>
      <c r="D42" s="40"/>
      <c r="E42" s="25"/>
      <c r="F42" s="25"/>
      <c r="G42" s="25"/>
      <c r="K42" s="37"/>
      <c r="L42" s="37"/>
      <c r="M42" s="37"/>
    </row>
    <row r="43" spans="2:14" s="13" customFormat="1" ht="75.75" customHeight="1">
      <c r="B43" s="129" t="s">
        <v>128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15"/>
      <c r="M43" s="38"/>
      <c r="N43" s="12"/>
    </row>
    <row r="44" spans="2:14" s="13" customFormat="1" ht="12.75" customHeight="1"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12"/>
    </row>
    <row r="45" spans="7:14" s="13" customFormat="1" ht="14.25" customHeight="1">
      <c r="G45" s="42"/>
      <c r="N45" s="12"/>
    </row>
    <row r="46" spans="2:14" s="23" customFormat="1" ht="15.75" customHeight="1">
      <c r="B46" s="192" t="s">
        <v>18</v>
      </c>
      <c r="C46" s="192"/>
      <c r="D46" s="192"/>
      <c r="E46" s="192"/>
      <c r="F46" s="192"/>
      <c r="G46" s="43"/>
      <c r="H46" s="192" t="s">
        <v>113</v>
      </c>
      <c r="I46" s="192"/>
      <c r="J46" s="192"/>
      <c r="K46" s="192"/>
      <c r="L46" s="192"/>
      <c r="M46" s="43"/>
      <c r="N46" s="22"/>
    </row>
    <row r="47" spans="2:14" s="23" customFormat="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2"/>
    </row>
    <row r="48" spans="2:13" ht="12.75" customHeight="1">
      <c r="B48" s="44"/>
      <c r="C48" s="45"/>
      <c r="D48" s="46"/>
      <c r="E48" s="47">
        <f>E16</f>
        <v>2009</v>
      </c>
      <c r="F48" s="47">
        <f>F16</f>
        <v>2008</v>
      </c>
      <c r="G48" s="25"/>
      <c r="H48" s="120"/>
      <c r="I48" s="121"/>
      <c r="J48" s="122"/>
      <c r="K48" s="48">
        <v>2009</v>
      </c>
      <c r="L48" s="49">
        <v>2008</v>
      </c>
      <c r="M48" s="25"/>
    </row>
    <row r="49" spans="2:13" ht="22.5" customHeight="1">
      <c r="B49" s="129" t="s">
        <v>35</v>
      </c>
      <c r="C49" s="119"/>
      <c r="D49" s="90"/>
      <c r="E49" s="26"/>
      <c r="F49" s="26"/>
      <c r="G49" s="25"/>
      <c r="H49" s="156" t="s">
        <v>36</v>
      </c>
      <c r="I49" s="157"/>
      <c r="J49" s="131"/>
      <c r="K49" s="50"/>
      <c r="L49" s="50"/>
      <c r="M49" s="25"/>
    </row>
    <row r="50" spans="2:13" ht="22.5" customHeight="1">
      <c r="B50" s="172" t="s">
        <v>116</v>
      </c>
      <c r="C50" s="193"/>
      <c r="D50" s="194"/>
      <c r="E50" s="34">
        <v>11138653</v>
      </c>
      <c r="F50" s="34">
        <v>11261700</v>
      </c>
      <c r="G50" s="51"/>
      <c r="H50" s="195" t="s">
        <v>70</v>
      </c>
      <c r="I50" s="196"/>
      <c r="J50" s="197"/>
      <c r="K50" s="28">
        <v>12162955</v>
      </c>
      <c r="L50" s="28">
        <v>12172464</v>
      </c>
      <c r="M50" s="29"/>
    </row>
    <row r="51" spans="2:13" ht="22.5" customHeight="1">
      <c r="B51" s="172" t="s">
        <v>117</v>
      </c>
      <c r="C51" s="193"/>
      <c r="D51" s="194"/>
      <c r="E51" s="52">
        <v>8302633</v>
      </c>
      <c r="F51" s="52">
        <v>6304990</v>
      </c>
      <c r="G51" s="53"/>
      <c r="H51" s="195" t="s">
        <v>71</v>
      </c>
      <c r="I51" s="196"/>
      <c r="J51" s="197"/>
      <c r="K51" s="28">
        <v>4545377</v>
      </c>
      <c r="L51" s="28">
        <v>4685885</v>
      </c>
      <c r="M51" s="29"/>
    </row>
    <row r="52" spans="2:13" ht="20.25" customHeight="1">
      <c r="B52" s="147" t="s">
        <v>72</v>
      </c>
      <c r="C52" s="148"/>
      <c r="D52" s="149"/>
      <c r="E52" s="198">
        <v>2836020</v>
      </c>
      <c r="F52" s="198">
        <v>4956710</v>
      </c>
      <c r="G52" s="51"/>
      <c r="H52" s="199" t="s">
        <v>73</v>
      </c>
      <c r="I52" s="200"/>
      <c r="J52" s="201"/>
      <c r="K52" s="28">
        <f>K50-K51</f>
        <v>7617578</v>
      </c>
      <c r="L52" s="28">
        <f>L50-L51</f>
        <v>7486579</v>
      </c>
      <c r="M52" s="29"/>
    </row>
    <row r="53" spans="2:13" ht="17.25" customHeight="1">
      <c r="B53" s="205"/>
      <c r="C53" s="206"/>
      <c r="D53" s="207"/>
      <c r="E53" s="198"/>
      <c r="F53" s="198"/>
      <c r="G53" s="51"/>
      <c r="H53" s="202" t="s">
        <v>74</v>
      </c>
      <c r="I53" s="193"/>
      <c r="J53" s="194"/>
      <c r="K53" s="28">
        <v>792903</v>
      </c>
      <c r="L53" s="28">
        <v>554327</v>
      </c>
      <c r="M53" s="29"/>
    </row>
    <row r="54" spans="2:13" ht="14.25" customHeight="1">
      <c r="B54" s="143"/>
      <c r="C54" s="144"/>
      <c r="D54" s="116"/>
      <c r="E54" s="198"/>
      <c r="F54" s="198"/>
      <c r="G54" s="51"/>
      <c r="H54" s="202" t="s">
        <v>75</v>
      </c>
      <c r="I54" s="193"/>
      <c r="J54" s="194"/>
      <c r="K54" s="28">
        <v>180433</v>
      </c>
      <c r="L54" s="28">
        <v>63040</v>
      </c>
      <c r="M54" s="29"/>
    </row>
    <row r="55" spans="2:13" ht="18" customHeight="1">
      <c r="B55" s="147" t="s">
        <v>82</v>
      </c>
      <c r="C55" s="148"/>
      <c r="D55" s="149"/>
      <c r="E55" s="244">
        <v>16757993</v>
      </c>
      <c r="F55" s="244">
        <v>5814289</v>
      </c>
      <c r="G55" s="51"/>
      <c r="H55" s="246" t="s">
        <v>76</v>
      </c>
      <c r="I55" s="130"/>
      <c r="J55" s="115"/>
      <c r="K55" s="28">
        <f>K53-K54</f>
        <v>612470</v>
      </c>
      <c r="L55" s="28">
        <f>L53-L54</f>
        <v>491287</v>
      </c>
      <c r="M55" s="29"/>
    </row>
    <row r="56" spans="2:13" ht="17.25" customHeight="1">
      <c r="B56" s="205"/>
      <c r="C56" s="206"/>
      <c r="D56" s="207"/>
      <c r="E56" s="245"/>
      <c r="F56" s="245"/>
      <c r="G56" s="51"/>
      <c r="H56" s="172" t="s">
        <v>77</v>
      </c>
      <c r="I56" s="130"/>
      <c r="J56" s="115"/>
      <c r="K56" s="28">
        <v>0</v>
      </c>
      <c r="L56" s="28">
        <v>0</v>
      </c>
      <c r="M56" s="29"/>
    </row>
    <row r="57" spans="2:13" ht="20.25" customHeight="1">
      <c r="B57" s="205"/>
      <c r="C57" s="206"/>
      <c r="D57" s="207"/>
      <c r="E57" s="245"/>
      <c r="F57" s="245"/>
      <c r="G57" s="51"/>
      <c r="H57" s="237" t="s">
        <v>78</v>
      </c>
      <c r="I57" s="238"/>
      <c r="J57" s="239"/>
      <c r="K57" s="28">
        <v>0</v>
      </c>
      <c r="L57" s="28">
        <v>0</v>
      </c>
      <c r="M57" s="29"/>
    </row>
    <row r="58" spans="2:13" ht="21" customHeight="1">
      <c r="B58" s="205"/>
      <c r="C58" s="206"/>
      <c r="D58" s="207"/>
      <c r="E58" s="245"/>
      <c r="F58" s="245"/>
      <c r="G58" s="51"/>
      <c r="H58" s="237" t="s">
        <v>79</v>
      </c>
      <c r="I58" s="240"/>
      <c r="J58" s="241"/>
      <c r="K58" s="28">
        <v>2261</v>
      </c>
      <c r="L58" s="28">
        <v>2089</v>
      </c>
      <c r="M58" s="29"/>
    </row>
    <row r="59" spans="2:13" ht="20.25" customHeight="1">
      <c r="B59" s="205"/>
      <c r="C59" s="206"/>
      <c r="D59" s="207"/>
      <c r="E59" s="245"/>
      <c r="F59" s="245"/>
      <c r="G59" s="51"/>
      <c r="H59" s="237" t="s">
        <v>80</v>
      </c>
      <c r="I59" s="240"/>
      <c r="J59" s="241"/>
      <c r="K59" s="28">
        <v>0</v>
      </c>
      <c r="L59" s="28">
        <v>0</v>
      </c>
      <c r="M59" s="29"/>
    </row>
    <row r="60" spans="2:13" ht="21" customHeight="1">
      <c r="B60" s="205"/>
      <c r="C60" s="206"/>
      <c r="D60" s="207"/>
      <c r="E60" s="245"/>
      <c r="F60" s="245"/>
      <c r="G60" s="51"/>
      <c r="H60" s="237" t="s">
        <v>81</v>
      </c>
      <c r="I60" s="240"/>
      <c r="J60" s="241"/>
      <c r="K60" s="28">
        <v>0</v>
      </c>
      <c r="L60" s="28">
        <v>0</v>
      </c>
      <c r="M60" s="29"/>
    </row>
    <row r="61" spans="2:13" ht="10.5" customHeight="1">
      <c r="B61" s="147" t="s">
        <v>83</v>
      </c>
      <c r="C61" s="148"/>
      <c r="D61" s="149"/>
      <c r="E61" s="242">
        <v>16693297</v>
      </c>
      <c r="F61" s="242">
        <v>0</v>
      </c>
      <c r="G61" s="53"/>
      <c r="H61" s="147" t="s">
        <v>97</v>
      </c>
      <c r="I61" s="176"/>
      <c r="J61" s="177"/>
      <c r="K61" s="127">
        <v>-399712</v>
      </c>
      <c r="L61" s="127">
        <v>-191508</v>
      </c>
      <c r="M61" s="29"/>
    </row>
    <row r="62" spans="2:13" ht="12" customHeight="1">
      <c r="B62" s="143"/>
      <c r="C62" s="144"/>
      <c r="D62" s="116"/>
      <c r="E62" s="242"/>
      <c r="F62" s="242"/>
      <c r="G62" s="53"/>
      <c r="H62" s="178"/>
      <c r="I62" s="179"/>
      <c r="J62" s="180"/>
      <c r="K62" s="128"/>
      <c r="L62" s="128"/>
      <c r="M62" s="29"/>
    </row>
    <row r="63" spans="2:13" ht="16.5" customHeight="1">
      <c r="B63" s="150" t="s">
        <v>84</v>
      </c>
      <c r="C63" s="151"/>
      <c r="D63" s="152"/>
      <c r="E63" s="198"/>
      <c r="F63" s="198"/>
      <c r="G63" s="51"/>
      <c r="H63" s="195" t="s">
        <v>96</v>
      </c>
      <c r="I63" s="196"/>
      <c r="J63" s="197"/>
      <c r="K63" s="56">
        <v>1</v>
      </c>
      <c r="L63" s="56">
        <v>11</v>
      </c>
      <c r="M63" s="29"/>
    </row>
    <row r="64" spans="2:13" ht="14.25" customHeight="1">
      <c r="B64" s="153"/>
      <c r="C64" s="154"/>
      <c r="D64" s="155"/>
      <c r="E64" s="198"/>
      <c r="F64" s="198"/>
      <c r="G64" s="51"/>
      <c r="H64" s="236" t="s">
        <v>98</v>
      </c>
      <c r="I64" s="236"/>
      <c r="J64" s="236"/>
      <c r="K64" s="55">
        <v>103158</v>
      </c>
      <c r="L64" s="55">
        <v>79494</v>
      </c>
      <c r="M64" s="29"/>
    </row>
    <row r="65" spans="2:13" ht="26.25" customHeight="1">
      <c r="B65" s="156"/>
      <c r="C65" s="157"/>
      <c r="D65" s="131"/>
      <c r="E65" s="34">
        <v>2900716</v>
      </c>
      <c r="F65" s="34">
        <v>10770999</v>
      </c>
      <c r="G65" s="51"/>
      <c r="H65" s="230" t="s">
        <v>99</v>
      </c>
      <c r="I65" s="196"/>
      <c r="J65" s="197"/>
      <c r="K65" s="52">
        <v>-2528161</v>
      </c>
      <c r="L65" s="52">
        <v>-2795447</v>
      </c>
      <c r="M65" s="51"/>
    </row>
    <row r="66" spans="2:13" ht="23.25" customHeight="1">
      <c r="B66" s="132" t="s">
        <v>133</v>
      </c>
      <c r="C66" s="133"/>
      <c r="D66" s="134"/>
      <c r="E66" s="57">
        <v>660417</v>
      </c>
      <c r="F66" s="57">
        <v>539626</v>
      </c>
      <c r="G66" s="58"/>
      <c r="H66" s="230" t="s">
        <v>100</v>
      </c>
      <c r="I66" s="231"/>
      <c r="J66" s="232"/>
      <c r="K66" s="34">
        <v>695082</v>
      </c>
      <c r="L66" s="34">
        <v>531354</v>
      </c>
      <c r="M66" s="51"/>
    </row>
    <row r="67" spans="2:13" ht="14.25" customHeight="1">
      <c r="B67" s="132" t="s">
        <v>134</v>
      </c>
      <c r="C67" s="133"/>
      <c r="D67" s="134"/>
      <c r="E67" s="57">
        <v>6883</v>
      </c>
      <c r="F67" s="57">
        <v>617366</v>
      </c>
      <c r="G67" s="58"/>
      <c r="H67" s="147" t="s">
        <v>101</v>
      </c>
      <c r="I67" s="148"/>
      <c r="J67" s="149"/>
      <c r="K67" s="123">
        <v>142844</v>
      </c>
      <c r="L67" s="123">
        <v>123142</v>
      </c>
      <c r="M67" s="30"/>
    </row>
    <row r="68" spans="2:13" ht="21" customHeight="1">
      <c r="B68" s="153" t="s">
        <v>85</v>
      </c>
      <c r="C68" s="154"/>
      <c r="D68" s="155"/>
      <c r="E68" s="34">
        <v>2233416</v>
      </c>
      <c r="F68" s="34">
        <v>9614007</v>
      </c>
      <c r="G68" s="51"/>
      <c r="H68" s="143"/>
      <c r="I68" s="144"/>
      <c r="J68" s="116"/>
      <c r="K68" s="124"/>
      <c r="L68" s="124"/>
      <c r="M68" s="30"/>
    </row>
    <row r="69" spans="2:13" ht="14.25" customHeight="1">
      <c r="B69" s="140"/>
      <c r="C69" s="141"/>
      <c r="D69" s="142"/>
      <c r="E69" s="54"/>
      <c r="F69" s="54"/>
      <c r="G69" s="51"/>
      <c r="H69" s="230" t="s">
        <v>118</v>
      </c>
      <c r="I69" s="196"/>
      <c r="J69" s="197"/>
      <c r="K69" s="31">
        <v>1180369</v>
      </c>
      <c r="L69" s="31">
        <v>1024420</v>
      </c>
      <c r="M69" s="29"/>
    </row>
    <row r="70" spans="2:13" ht="23.25" customHeight="1">
      <c r="B70" s="156" t="s">
        <v>86</v>
      </c>
      <c r="C70" s="157"/>
      <c r="D70" s="131"/>
      <c r="E70" s="59"/>
      <c r="F70" s="59"/>
      <c r="G70" s="51"/>
      <c r="H70" s="145"/>
      <c r="I70" s="146"/>
      <c r="J70" s="146"/>
      <c r="K70" s="54"/>
      <c r="L70" s="54"/>
      <c r="M70" s="29"/>
    </row>
    <row r="71" spans="2:13" ht="21" customHeight="1">
      <c r="B71" s="147" t="s">
        <v>87</v>
      </c>
      <c r="C71" s="148"/>
      <c r="D71" s="149"/>
      <c r="E71" s="34">
        <v>146</v>
      </c>
      <c r="F71" s="34">
        <v>6851</v>
      </c>
      <c r="G71" s="51"/>
      <c r="H71" s="143" t="s">
        <v>102</v>
      </c>
      <c r="I71" s="144"/>
      <c r="J71" s="144"/>
      <c r="K71" s="59">
        <v>4359084</v>
      </c>
      <c r="L71" s="59">
        <v>4808169</v>
      </c>
      <c r="M71" s="29"/>
    </row>
    <row r="72" spans="2:13" ht="20.25" customHeight="1">
      <c r="B72" s="147" t="s">
        <v>88</v>
      </c>
      <c r="C72" s="148"/>
      <c r="D72" s="149"/>
      <c r="E72" s="60">
        <v>844812</v>
      </c>
      <c r="F72" s="60">
        <v>186096</v>
      </c>
      <c r="G72" s="53"/>
      <c r="H72" s="172" t="s">
        <v>103</v>
      </c>
      <c r="I72" s="193"/>
      <c r="J72" s="194"/>
      <c r="K72" s="61">
        <v>1584612</v>
      </c>
      <c r="L72" s="61">
        <v>2163656</v>
      </c>
      <c r="M72" s="29"/>
    </row>
    <row r="73" spans="2:13" ht="24.75" customHeight="1">
      <c r="B73" s="150" t="s">
        <v>89</v>
      </c>
      <c r="C73" s="151"/>
      <c r="D73" s="152"/>
      <c r="E73" s="54">
        <v>-844666</v>
      </c>
      <c r="F73" s="54">
        <v>-179245</v>
      </c>
      <c r="G73" s="51"/>
      <c r="H73" s="129" t="s">
        <v>104</v>
      </c>
      <c r="I73" s="119"/>
      <c r="J73" s="90"/>
      <c r="K73" s="51">
        <f>K52+K55+K58+K61+K63+K64+K65-K66-K67-K69+K70-K72</f>
        <v>1804688</v>
      </c>
      <c r="L73" s="62">
        <f>L52+L55+L58+L61+L63+L64+L65-L66-L67-L69+L70-L72</f>
        <v>1229933</v>
      </c>
      <c r="M73" s="51"/>
    </row>
    <row r="74" spans="2:13" ht="12" customHeight="1">
      <c r="B74" s="140"/>
      <c r="C74" s="141"/>
      <c r="D74" s="142"/>
      <c r="E74" s="54"/>
      <c r="F74" s="54"/>
      <c r="G74" s="51"/>
      <c r="H74" s="140"/>
      <c r="I74" s="141"/>
      <c r="J74" s="142"/>
      <c r="K74" s="54"/>
      <c r="L74" s="54"/>
      <c r="M74" s="30"/>
    </row>
    <row r="75" spans="2:13" ht="24" customHeight="1">
      <c r="B75" s="156" t="s">
        <v>119</v>
      </c>
      <c r="C75" s="157"/>
      <c r="D75" s="131"/>
      <c r="E75" s="59"/>
      <c r="F75" s="59"/>
      <c r="G75" s="51"/>
      <c r="H75" s="156" t="s">
        <v>115</v>
      </c>
      <c r="I75" s="157"/>
      <c r="J75" s="131"/>
      <c r="K75" s="59"/>
      <c r="L75" s="59"/>
      <c r="M75" s="30"/>
    </row>
    <row r="76" spans="2:13" ht="19.5" customHeight="1">
      <c r="B76" s="147" t="s">
        <v>90</v>
      </c>
      <c r="C76" s="148"/>
      <c r="D76" s="149"/>
      <c r="E76" s="52">
        <v>2062320</v>
      </c>
      <c r="F76" s="52">
        <v>0</v>
      </c>
      <c r="G76" s="53"/>
      <c r="H76" s="243" t="s">
        <v>105</v>
      </c>
      <c r="I76" s="243"/>
      <c r="J76" s="243"/>
      <c r="K76" s="203">
        <f>K52+K55+K56+K57+K58+K59+K60+K61+K63+K64+K65-K66-K67-K69+K70-K72</f>
        <v>1804688</v>
      </c>
      <c r="L76" s="203">
        <v>6038102</v>
      </c>
      <c r="M76" s="30"/>
    </row>
    <row r="77" spans="2:13" ht="18.75" customHeight="1">
      <c r="B77" s="172" t="s">
        <v>91</v>
      </c>
      <c r="C77" s="173"/>
      <c r="D77" s="174"/>
      <c r="E77" s="60">
        <v>0</v>
      </c>
      <c r="F77" s="60">
        <v>2941331</v>
      </c>
      <c r="G77" s="53"/>
      <c r="H77" s="243"/>
      <c r="I77" s="243"/>
      <c r="J77" s="243"/>
      <c r="K77" s="204"/>
      <c r="L77" s="204"/>
      <c r="M77" s="30"/>
    </row>
    <row r="78" spans="2:13" ht="21" customHeight="1">
      <c r="B78" s="172" t="s">
        <v>92</v>
      </c>
      <c r="C78" s="173"/>
      <c r="D78" s="174"/>
      <c r="E78" s="34"/>
      <c r="F78" s="34"/>
      <c r="G78" s="51"/>
      <c r="H78" s="195" t="s">
        <v>106</v>
      </c>
      <c r="I78" s="196"/>
      <c r="J78" s="197"/>
      <c r="K78" s="34">
        <v>585599</v>
      </c>
      <c r="L78" s="34">
        <v>568669</v>
      </c>
      <c r="M78" s="51"/>
    </row>
    <row r="79" spans="2:13" ht="26.25" customHeight="1">
      <c r="B79" s="147" t="s">
        <v>93</v>
      </c>
      <c r="C79" s="148"/>
      <c r="D79" s="149"/>
      <c r="E79" s="125">
        <v>2062320</v>
      </c>
      <c r="F79" s="203">
        <v>-2941331</v>
      </c>
      <c r="G79" s="63"/>
      <c r="H79" s="172" t="s">
        <v>122</v>
      </c>
      <c r="I79" s="193"/>
      <c r="J79" s="194"/>
      <c r="K79" s="34">
        <v>1290</v>
      </c>
      <c r="L79" s="34"/>
      <c r="M79" s="51"/>
    </row>
    <row r="80" spans="2:13" ht="25.5" customHeight="1">
      <c r="B80" s="143"/>
      <c r="C80" s="144"/>
      <c r="D80" s="116"/>
      <c r="E80" s="126"/>
      <c r="F80" s="204"/>
      <c r="G80" s="63"/>
      <c r="H80" s="172" t="s">
        <v>123</v>
      </c>
      <c r="I80" s="193"/>
      <c r="J80" s="194"/>
      <c r="K80" s="34"/>
      <c r="L80" s="34">
        <v>885</v>
      </c>
      <c r="M80" s="51"/>
    </row>
    <row r="81" spans="2:13" ht="19.5" customHeight="1">
      <c r="B81" s="129" t="s">
        <v>121</v>
      </c>
      <c r="C81" s="130"/>
      <c r="D81" s="115"/>
      <c r="E81" s="34">
        <v>29959112</v>
      </c>
      <c r="F81" s="34">
        <v>17082840</v>
      </c>
      <c r="G81" s="51"/>
      <c r="H81" s="65" t="s">
        <v>107</v>
      </c>
      <c r="I81" s="65"/>
      <c r="J81" s="65"/>
      <c r="K81" s="34">
        <f>K73-K78+K79</f>
        <v>1220379</v>
      </c>
      <c r="L81" s="34">
        <f>L73-L78+L79-L80</f>
        <v>660379</v>
      </c>
      <c r="M81" s="51"/>
    </row>
    <row r="82" spans="2:13" ht="20.25" customHeight="1">
      <c r="B82" s="65" t="s">
        <v>120</v>
      </c>
      <c r="C82" s="158"/>
      <c r="D82" s="158"/>
      <c r="E82" s="52">
        <v>26508042</v>
      </c>
      <c r="F82" s="52">
        <v>10589409</v>
      </c>
      <c r="G82" s="53"/>
      <c r="H82" s="129" t="s">
        <v>108</v>
      </c>
      <c r="I82" s="119"/>
      <c r="J82" s="90"/>
      <c r="K82" s="59">
        <v>708</v>
      </c>
      <c r="L82" s="59">
        <v>743</v>
      </c>
      <c r="M82" s="51"/>
    </row>
    <row r="83" spans="2:13" ht="21.75" customHeight="1">
      <c r="B83" s="129" t="s">
        <v>125</v>
      </c>
      <c r="C83" s="130"/>
      <c r="D83" s="115"/>
      <c r="E83" s="34">
        <v>8413988</v>
      </c>
      <c r="F83" s="34">
        <v>1790480</v>
      </c>
      <c r="G83" s="51"/>
      <c r="H83" s="65" t="s">
        <v>95</v>
      </c>
      <c r="I83" s="65"/>
      <c r="J83" s="65"/>
      <c r="K83" s="34"/>
      <c r="L83" s="34"/>
      <c r="M83" s="51"/>
    </row>
    <row r="84" spans="2:7" ht="24.75" customHeight="1">
      <c r="B84" s="65" t="s">
        <v>124</v>
      </c>
      <c r="C84" s="65"/>
      <c r="D84" s="65"/>
      <c r="E84" s="34">
        <v>227727</v>
      </c>
      <c r="F84" s="34">
        <v>130077</v>
      </c>
      <c r="G84" s="51"/>
    </row>
    <row r="85" spans="1:14" s="13" customFormat="1" ht="27.75" customHeight="1">
      <c r="A85" s="3"/>
      <c r="B85" s="65" t="s">
        <v>94</v>
      </c>
      <c r="C85" s="65"/>
      <c r="D85" s="65"/>
      <c r="E85" s="34">
        <v>12092785</v>
      </c>
      <c r="F85" s="34">
        <v>8413988</v>
      </c>
      <c r="G85" s="51"/>
      <c r="H85" s="64"/>
      <c r="I85" s="64"/>
      <c r="J85" s="64"/>
      <c r="K85" s="39"/>
      <c r="L85" s="39"/>
      <c r="M85" s="39"/>
      <c r="N85" s="12"/>
    </row>
    <row r="86" spans="7:14" s="13" customFormat="1" ht="22.5" customHeight="1">
      <c r="G86" s="42"/>
      <c r="H86" s="64"/>
      <c r="I86" s="64"/>
      <c r="J86" s="64"/>
      <c r="K86" s="39"/>
      <c r="L86" s="39"/>
      <c r="M86" s="39"/>
      <c r="N86" s="12"/>
    </row>
    <row r="87" spans="1:14" s="7" customFormat="1" ht="14.25" customHeight="1">
      <c r="A87" s="13"/>
      <c r="B87" s="66" t="s">
        <v>127</v>
      </c>
      <c r="C87" s="67"/>
      <c r="D87" s="67"/>
      <c r="E87" s="67"/>
      <c r="F87" s="67"/>
      <c r="G87" s="67"/>
      <c r="H87" s="45"/>
      <c r="I87" s="45"/>
      <c r="J87" s="45"/>
      <c r="K87" s="68"/>
      <c r="L87" s="69"/>
      <c r="M87" s="70"/>
      <c r="N87" s="6"/>
    </row>
    <row r="88" spans="2:14" s="7" customFormat="1" ht="14.25" customHeight="1">
      <c r="B88" s="71" t="s">
        <v>126</v>
      </c>
      <c r="C88" s="72"/>
      <c r="D88" s="72"/>
      <c r="E88" s="72"/>
      <c r="F88" s="72"/>
      <c r="G88" s="72"/>
      <c r="H88" s="73"/>
      <c r="I88" s="73"/>
      <c r="J88" s="73"/>
      <c r="K88" s="74"/>
      <c r="L88" s="75"/>
      <c r="M88" s="70"/>
      <c r="N88" s="6"/>
    </row>
    <row r="89" spans="1:14" s="13" customFormat="1" ht="27.75" customHeight="1">
      <c r="A89" s="7"/>
      <c r="B89" s="7"/>
      <c r="C89" s="7"/>
      <c r="D89" s="7"/>
      <c r="E89" s="7"/>
      <c r="F89" s="7"/>
      <c r="G89" s="76"/>
      <c r="H89" s="64"/>
      <c r="I89" s="64"/>
      <c r="J89" s="64"/>
      <c r="K89" s="39"/>
      <c r="L89" s="39"/>
      <c r="M89" s="39"/>
      <c r="N89" s="12"/>
    </row>
    <row r="90" spans="2:14" s="13" customFormat="1" ht="73.5" customHeight="1">
      <c r="B90" s="137" t="s">
        <v>129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9"/>
      <c r="M90" s="39"/>
      <c r="N90" s="12"/>
    </row>
    <row r="91" spans="2:14" s="13" customFormat="1" ht="12.75" customHeight="1">
      <c r="B91" s="135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39"/>
      <c r="N91" s="12"/>
    </row>
    <row r="92" spans="5:14" s="13" customFormat="1" ht="20.25" customHeight="1">
      <c r="E92" s="77"/>
      <c r="G92" s="42"/>
      <c r="N92" s="12"/>
    </row>
    <row r="93" spans="1:16" s="82" customFormat="1" ht="35.25" customHeight="1">
      <c r="A93" s="13"/>
      <c r="B93" s="223" t="s">
        <v>33</v>
      </c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78"/>
      <c r="N93" s="79"/>
      <c r="O93" s="80"/>
      <c r="P93" s="81"/>
    </row>
    <row r="94" spans="7:16" s="82" customFormat="1" ht="12.75">
      <c r="G94" s="83"/>
      <c r="N94" s="84"/>
      <c r="O94" s="85"/>
      <c r="P94" s="85"/>
    </row>
    <row r="95" spans="1:16" s="82" customFormat="1" ht="18.75" customHeight="1">
      <c r="A95" s="86"/>
      <c r="B95" s="219"/>
      <c r="C95" s="220"/>
      <c r="D95" s="226">
        <f>E48</f>
        <v>2009</v>
      </c>
      <c r="E95" s="227"/>
      <c r="F95" s="227"/>
      <c r="G95" s="227"/>
      <c r="H95" s="228"/>
      <c r="I95" s="233">
        <f>L48</f>
        <v>2008</v>
      </c>
      <c r="J95" s="234"/>
      <c r="K95" s="234"/>
      <c r="L95" s="235"/>
      <c r="M95" s="87"/>
      <c r="N95" s="88"/>
      <c r="O95" s="89"/>
      <c r="P95" s="89"/>
    </row>
    <row r="96" spans="1:16" s="82" customFormat="1" ht="21.75" customHeight="1">
      <c r="A96" s="91"/>
      <c r="B96" s="221"/>
      <c r="C96" s="222"/>
      <c r="D96" s="92" t="s">
        <v>38</v>
      </c>
      <c r="E96" s="92" t="s">
        <v>39</v>
      </c>
      <c r="F96" s="93" t="s">
        <v>40</v>
      </c>
      <c r="G96" s="93"/>
      <c r="H96" s="94" t="s">
        <v>41</v>
      </c>
      <c r="I96" s="92" t="s">
        <v>42</v>
      </c>
      <c r="J96" s="92" t="s">
        <v>43</v>
      </c>
      <c r="K96" s="92" t="s">
        <v>44</v>
      </c>
      <c r="L96" s="92" t="s">
        <v>41</v>
      </c>
      <c r="M96" s="95"/>
      <c r="N96" s="96"/>
      <c r="O96" s="97"/>
      <c r="P96" s="97"/>
    </row>
    <row r="97" spans="1:16" s="82" customFormat="1" ht="24" customHeight="1">
      <c r="A97" s="91"/>
      <c r="B97" s="217" t="s">
        <v>27</v>
      </c>
      <c r="C97" s="218"/>
      <c r="D97" s="98">
        <v>15970503</v>
      </c>
      <c r="E97" s="98">
        <v>2262138</v>
      </c>
      <c r="F97" s="99"/>
      <c r="G97" s="99"/>
      <c r="H97" s="100">
        <v>18232641</v>
      </c>
      <c r="I97" s="98">
        <v>13743347</v>
      </c>
      <c r="J97" s="98">
        <v>2227156</v>
      </c>
      <c r="K97" s="98"/>
      <c r="L97" s="98">
        <v>15970503</v>
      </c>
      <c r="M97" s="101"/>
      <c r="N97" s="96"/>
      <c r="O97" s="97"/>
      <c r="P97" s="97"/>
    </row>
    <row r="98" spans="1:16" s="82" customFormat="1" ht="22.5" customHeight="1">
      <c r="A98" s="91"/>
      <c r="B98" s="217" t="s">
        <v>28</v>
      </c>
      <c r="C98" s="218"/>
      <c r="D98" s="98"/>
      <c r="E98" s="98"/>
      <c r="F98" s="99"/>
      <c r="G98" s="99"/>
      <c r="H98" s="100"/>
      <c r="I98" s="98"/>
      <c r="J98" s="98"/>
      <c r="K98" s="98"/>
      <c r="L98" s="98"/>
      <c r="M98" s="101"/>
      <c r="N98" s="88"/>
      <c r="O98" s="89"/>
      <c r="P98" s="97"/>
    </row>
    <row r="99" spans="1:16" s="82" customFormat="1" ht="24.75" customHeight="1">
      <c r="A99" s="91"/>
      <c r="B99" s="217" t="s">
        <v>29</v>
      </c>
      <c r="C99" s="218"/>
      <c r="D99" s="98"/>
      <c r="E99" s="98"/>
      <c r="F99" s="99"/>
      <c r="G99" s="99"/>
      <c r="H99" s="100"/>
      <c r="I99" s="98"/>
      <c r="J99" s="98"/>
      <c r="K99" s="98"/>
      <c r="L99" s="98"/>
      <c r="M99" s="101"/>
      <c r="N99" s="96"/>
      <c r="O99" s="97"/>
      <c r="P99" s="97"/>
    </row>
    <row r="100" spans="1:16" s="82" customFormat="1" ht="22.5" customHeight="1">
      <c r="A100" s="91"/>
      <c r="B100" s="217" t="s">
        <v>30</v>
      </c>
      <c r="C100" s="218"/>
      <c r="D100" s="98">
        <v>7157924</v>
      </c>
      <c r="E100" s="98"/>
      <c r="F100" s="99"/>
      <c r="G100" s="99"/>
      <c r="H100" s="100">
        <v>7157924</v>
      </c>
      <c r="I100" s="98">
        <v>7157924</v>
      </c>
      <c r="J100" s="98"/>
      <c r="K100" s="98"/>
      <c r="L100" s="98">
        <v>7157924</v>
      </c>
      <c r="M100" s="101"/>
      <c r="N100" s="96"/>
      <c r="O100" s="97"/>
      <c r="P100" s="97"/>
    </row>
    <row r="101" spans="1:16" s="82" customFormat="1" ht="21" customHeight="1">
      <c r="A101" s="91"/>
      <c r="B101" s="217" t="s">
        <v>31</v>
      </c>
      <c r="C101" s="218"/>
      <c r="D101" s="98">
        <v>5340695</v>
      </c>
      <c r="E101" s="98">
        <v>2751203</v>
      </c>
      <c r="F101" s="99"/>
      <c r="G101" s="99"/>
      <c r="H101" s="100">
        <v>8091898</v>
      </c>
      <c r="I101" s="98">
        <v>3604459</v>
      </c>
      <c r="J101" s="98">
        <v>1736236</v>
      </c>
      <c r="K101" s="98"/>
      <c r="L101" s="98">
        <v>5340695</v>
      </c>
      <c r="M101" s="101"/>
      <c r="N101" s="88"/>
      <c r="O101" s="89"/>
      <c r="P101" s="89"/>
    </row>
    <row r="102" spans="1:16" s="82" customFormat="1" ht="27.75" customHeight="1">
      <c r="A102" s="91"/>
      <c r="B102" s="217" t="s">
        <v>32</v>
      </c>
      <c r="C102" s="218"/>
      <c r="D102" s="98">
        <v>48314</v>
      </c>
      <c r="E102" s="98"/>
      <c r="F102" s="99">
        <v>15975</v>
      </c>
      <c r="G102" s="99"/>
      <c r="H102" s="100">
        <v>32339</v>
      </c>
      <c r="I102" s="98">
        <v>142121</v>
      </c>
      <c r="J102" s="98">
        <v>10452</v>
      </c>
      <c r="K102" s="98">
        <v>104259</v>
      </c>
      <c r="L102" s="98">
        <v>48314</v>
      </c>
      <c r="M102" s="101"/>
      <c r="N102" s="88"/>
      <c r="O102" s="89"/>
      <c r="P102" s="89"/>
    </row>
    <row r="103" spans="1:16" s="82" customFormat="1" ht="25.5" customHeight="1">
      <c r="A103" s="91"/>
      <c r="B103" s="217" t="s">
        <v>26</v>
      </c>
      <c r="C103" s="218"/>
      <c r="D103" s="98">
        <v>5468548</v>
      </c>
      <c r="E103" s="98">
        <v>5579463</v>
      </c>
      <c r="F103" s="99">
        <v>5468548</v>
      </c>
      <c r="G103" s="99"/>
      <c r="H103" s="100">
        <v>5579463</v>
      </c>
      <c r="I103" s="98">
        <v>4586359</v>
      </c>
      <c r="J103" s="98">
        <v>5468548</v>
      </c>
      <c r="K103" s="98">
        <v>4586359</v>
      </c>
      <c r="L103" s="98">
        <f>I103+J103-K103</f>
        <v>5468548</v>
      </c>
      <c r="M103" s="101"/>
      <c r="N103" s="96"/>
      <c r="O103" s="97"/>
      <c r="P103" s="97"/>
    </row>
    <row r="104" spans="1:16" s="82" customFormat="1" ht="24" customHeight="1">
      <c r="A104" s="91"/>
      <c r="B104" s="217" t="s">
        <v>25</v>
      </c>
      <c r="C104" s="218"/>
      <c r="D104" s="98"/>
      <c r="E104" s="98"/>
      <c r="F104" s="99"/>
      <c r="G104" s="99"/>
      <c r="H104" s="100"/>
      <c r="I104" s="98"/>
      <c r="J104" s="98"/>
      <c r="K104" s="98"/>
      <c r="L104" s="98"/>
      <c r="M104" s="101"/>
      <c r="N104" s="96"/>
      <c r="O104" s="97"/>
      <c r="P104" s="97"/>
    </row>
    <row r="105" spans="1:16" s="82" customFormat="1" ht="27" customHeight="1">
      <c r="A105" s="91"/>
      <c r="B105" s="217" t="s">
        <v>24</v>
      </c>
      <c r="C105" s="218"/>
      <c r="D105" s="98"/>
      <c r="E105" s="98"/>
      <c r="F105" s="99"/>
      <c r="G105" s="99"/>
      <c r="H105" s="100"/>
      <c r="I105" s="98"/>
      <c r="J105" s="98"/>
      <c r="K105" s="98"/>
      <c r="L105" s="98"/>
      <c r="M105" s="101"/>
      <c r="N105" s="88"/>
      <c r="O105" s="89"/>
      <c r="P105" s="97"/>
    </row>
    <row r="106" spans="1:16" s="82" customFormat="1" ht="31.5" customHeight="1">
      <c r="A106" s="91"/>
      <c r="B106" s="217" t="s">
        <v>23</v>
      </c>
      <c r="C106" s="218"/>
      <c r="D106" s="98">
        <v>-265</v>
      </c>
      <c r="E106" s="98"/>
      <c r="F106" s="99">
        <v>-42</v>
      </c>
      <c r="G106" s="99"/>
      <c r="H106" s="100">
        <v>-223</v>
      </c>
      <c r="I106" s="98">
        <v>0</v>
      </c>
      <c r="J106" s="98">
        <v>265</v>
      </c>
      <c r="K106" s="98"/>
      <c r="L106" s="98">
        <v>-265</v>
      </c>
      <c r="M106" s="101"/>
      <c r="N106" s="96"/>
      <c r="O106" s="97"/>
      <c r="P106" s="97"/>
    </row>
    <row r="107" spans="1:16" s="82" customFormat="1" ht="27" customHeight="1">
      <c r="A107" s="91"/>
      <c r="B107" s="217" t="s">
        <v>22</v>
      </c>
      <c r="C107" s="218"/>
      <c r="D107" s="98">
        <f>SUM(D97:D106)</f>
        <v>33985719</v>
      </c>
      <c r="E107" s="98">
        <f>SUM(E97:E106)</f>
        <v>10592804</v>
      </c>
      <c r="F107" s="98">
        <f>SUM(F97:F106)</f>
        <v>5484481</v>
      </c>
      <c r="G107" s="99"/>
      <c r="H107" s="100">
        <v>39094042</v>
      </c>
      <c r="I107" s="98">
        <v>29234210</v>
      </c>
      <c r="J107" s="98">
        <v>94421127</v>
      </c>
      <c r="K107" s="98">
        <v>4690618</v>
      </c>
      <c r="L107" s="98">
        <f>SUM(L97:L106)</f>
        <v>33985719</v>
      </c>
      <c r="M107" s="101"/>
      <c r="N107" s="96"/>
      <c r="O107" s="97"/>
      <c r="P107" s="97"/>
    </row>
    <row r="108" spans="1:16" s="82" customFormat="1" ht="27" customHeight="1">
      <c r="A108" s="91"/>
      <c r="B108" s="229" t="s">
        <v>21</v>
      </c>
      <c r="C108" s="229"/>
      <c r="D108" s="98"/>
      <c r="E108" s="98"/>
      <c r="F108" s="99"/>
      <c r="G108" s="99"/>
      <c r="H108" s="100"/>
      <c r="I108" s="98"/>
      <c r="J108" s="98"/>
      <c r="K108" s="98"/>
      <c r="L108" s="98"/>
      <c r="M108" s="101"/>
      <c r="N108" s="88"/>
      <c r="O108" s="89"/>
      <c r="P108" s="89"/>
    </row>
    <row r="109" spans="6:16" s="82" customFormat="1" ht="20.25" customHeight="1">
      <c r="F109" s="102"/>
      <c r="G109" s="83"/>
      <c r="N109" s="103"/>
      <c r="O109" s="83"/>
      <c r="P109" s="83"/>
    </row>
    <row r="110" spans="1:13" ht="98.25" customHeight="1">
      <c r="A110" s="82"/>
      <c r="B110" s="206" t="s">
        <v>135</v>
      </c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9"/>
    </row>
    <row r="111" spans="1:14" s="19" customFormat="1" ht="5.25" customHeight="1">
      <c r="A111" s="3"/>
      <c r="B111" s="10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8"/>
    </row>
    <row r="112" spans="1:14" s="108" customFormat="1" ht="55.5" customHeight="1">
      <c r="A112" s="19"/>
      <c r="B112" s="209" t="s">
        <v>20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106"/>
      <c r="N112" s="107"/>
    </row>
    <row r="113" spans="1:13" ht="12.75" customHeight="1">
      <c r="A113" s="108"/>
      <c r="B113" s="211" t="s">
        <v>110</v>
      </c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109"/>
    </row>
    <row r="114" spans="2:13" ht="12.75"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109"/>
    </row>
    <row r="115" spans="2:13" ht="12.75"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109"/>
    </row>
    <row r="116" spans="2:13" ht="12.75"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109"/>
    </row>
    <row r="117" spans="2:13" ht="12.75"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109"/>
    </row>
    <row r="118" spans="2:13" ht="12.75"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109"/>
    </row>
    <row r="119" spans="2:13" ht="27.75" customHeight="1"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109"/>
    </row>
    <row r="120" spans="2:13" ht="3.75" customHeight="1">
      <c r="B120" s="110"/>
      <c r="C120" s="110"/>
      <c r="D120" s="110"/>
      <c r="E120" s="110"/>
      <c r="F120" s="110"/>
      <c r="G120" s="109"/>
      <c r="H120" s="110"/>
      <c r="I120" s="110"/>
      <c r="J120" s="110"/>
      <c r="K120" s="110"/>
      <c r="L120" s="110"/>
      <c r="M120" s="110"/>
    </row>
    <row r="121" spans="1:14" s="7" customFormat="1" ht="46.5" customHeight="1">
      <c r="A121" s="3"/>
      <c r="B121" s="213" t="s">
        <v>19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111"/>
      <c r="N121" s="6"/>
    </row>
    <row r="122" spans="1:13" ht="12.75" customHeight="1">
      <c r="A122" s="7"/>
      <c r="B122" s="215" t="s">
        <v>109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112"/>
    </row>
    <row r="123" spans="2:13" ht="14.25" customHeight="1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112"/>
    </row>
    <row r="124" spans="2:13" ht="12.75" customHeight="1">
      <c r="B124" s="211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109"/>
    </row>
    <row r="125" spans="2:13" ht="12.75"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109"/>
    </row>
    <row r="126" spans="2:13" ht="57" customHeight="1"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109"/>
    </row>
    <row r="127" spans="2:13" ht="9.75" customHeight="1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1:14" s="108" customFormat="1" ht="12.75">
      <c r="A128" s="3"/>
      <c r="B128" s="9"/>
      <c r="C128" s="9"/>
      <c r="D128" s="9"/>
      <c r="E128" s="9"/>
      <c r="F128" s="113"/>
      <c r="G128" s="37"/>
      <c r="H128" s="9"/>
      <c r="I128" s="224" t="s">
        <v>37</v>
      </c>
      <c r="J128" s="225"/>
      <c r="K128" s="225"/>
      <c r="L128" s="225"/>
      <c r="M128" s="114"/>
      <c r="N128" s="107"/>
    </row>
    <row r="129" spans="1:13" ht="12.75">
      <c r="A129" s="108"/>
      <c r="B129" s="9"/>
      <c r="C129" s="9"/>
      <c r="D129" s="9"/>
      <c r="E129" s="9"/>
      <c r="F129" s="113"/>
      <c r="G129" s="37"/>
      <c r="H129" s="9"/>
      <c r="I129" s="161" t="s">
        <v>136</v>
      </c>
      <c r="J129" s="161"/>
      <c r="K129" s="161"/>
      <c r="L129" s="161"/>
      <c r="M129" s="8"/>
    </row>
    <row r="130" spans="2:13" ht="9" customHeight="1">
      <c r="B130" s="9"/>
      <c r="C130" s="9"/>
      <c r="D130" s="9"/>
      <c r="E130" s="9"/>
      <c r="F130" s="113"/>
      <c r="G130" s="37"/>
      <c r="H130" s="9"/>
      <c r="I130" s="8"/>
      <c r="J130" s="8"/>
      <c r="K130" s="8"/>
      <c r="L130" s="8"/>
      <c r="M130" s="8"/>
    </row>
    <row r="131" spans="2:13" ht="12.75" customHeight="1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"/>
    </row>
    <row r="132" spans="2:13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"/>
    </row>
    <row r="133" spans="2:13" ht="24" customHeight="1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"/>
    </row>
  </sheetData>
  <mergeCells count="172">
    <mergeCell ref="H76:J77"/>
    <mergeCell ref="K76:K77"/>
    <mergeCell ref="L76:L77"/>
    <mergeCell ref="B51:D51"/>
    <mergeCell ref="H51:J51"/>
    <mergeCell ref="H59:J59"/>
    <mergeCell ref="E55:E60"/>
    <mergeCell ref="F55:F60"/>
    <mergeCell ref="H60:J60"/>
    <mergeCell ref="H55:J55"/>
    <mergeCell ref="B67:D67"/>
    <mergeCell ref="B68:D68"/>
    <mergeCell ref="B55:D60"/>
    <mergeCell ref="H56:J56"/>
    <mergeCell ref="H57:J57"/>
    <mergeCell ref="H58:J58"/>
    <mergeCell ref="B61:D62"/>
    <mergeCell ref="E61:E62"/>
    <mergeCell ref="F61:F62"/>
    <mergeCell ref="H61:J62"/>
    <mergeCell ref="E63:E64"/>
    <mergeCell ref="F63:F64"/>
    <mergeCell ref="H63:J63"/>
    <mergeCell ref="H64:J64"/>
    <mergeCell ref="H65:J65"/>
    <mergeCell ref="H72:J72"/>
    <mergeCell ref="H73:J73"/>
    <mergeCell ref="H69:J69"/>
    <mergeCell ref="F29:F30"/>
    <mergeCell ref="B124:L126"/>
    <mergeCell ref="B101:C101"/>
    <mergeCell ref="B102:C102"/>
    <mergeCell ref="B103:C103"/>
    <mergeCell ref="B100:C100"/>
    <mergeCell ref="B106:C106"/>
    <mergeCell ref="H66:J66"/>
    <mergeCell ref="B98:C98"/>
    <mergeCell ref="I95:L95"/>
    <mergeCell ref="B85:D85"/>
    <mergeCell ref="B95:C96"/>
    <mergeCell ref="B93:L93"/>
    <mergeCell ref="I128:L128"/>
    <mergeCell ref="B104:C104"/>
    <mergeCell ref="B105:C105"/>
    <mergeCell ref="B107:C107"/>
    <mergeCell ref="D95:H95"/>
    <mergeCell ref="B108:C108"/>
    <mergeCell ref="B97:C97"/>
    <mergeCell ref="B77:D77"/>
    <mergeCell ref="B52:D54"/>
    <mergeCell ref="B131:L133"/>
    <mergeCell ref="B110:L110"/>
    <mergeCell ref="B112:L112"/>
    <mergeCell ref="B113:L119"/>
    <mergeCell ref="B121:L121"/>
    <mergeCell ref="I129:L129"/>
    <mergeCell ref="B122:L123"/>
    <mergeCell ref="B99:C99"/>
    <mergeCell ref="B78:D78"/>
    <mergeCell ref="H78:J78"/>
    <mergeCell ref="B81:D81"/>
    <mergeCell ref="H80:J80"/>
    <mergeCell ref="H81:J81"/>
    <mergeCell ref="H79:J79"/>
    <mergeCell ref="B79:D80"/>
    <mergeCell ref="E79:E80"/>
    <mergeCell ref="F79:F80"/>
    <mergeCell ref="E52:E54"/>
    <mergeCell ref="F52:F54"/>
    <mergeCell ref="H52:J52"/>
    <mergeCell ref="H53:J53"/>
    <mergeCell ref="H54:J54"/>
    <mergeCell ref="B46:F46"/>
    <mergeCell ref="H46:L46"/>
    <mergeCell ref="B49:D49"/>
    <mergeCell ref="B50:D50"/>
    <mergeCell ref="H50:J50"/>
    <mergeCell ref="B40:D40"/>
    <mergeCell ref="H41:J41"/>
    <mergeCell ref="H39:J39"/>
    <mergeCell ref="H40:J40"/>
    <mergeCell ref="B41:D41"/>
    <mergeCell ref="B39:D39"/>
    <mergeCell ref="H33:J33"/>
    <mergeCell ref="B33:D33"/>
    <mergeCell ref="H34:J34"/>
    <mergeCell ref="B38:D38"/>
    <mergeCell ref="H38:J38"/>
    <mergeCell ref="B34:D34"/>
    <mergeCell ref="H35:J35"/>
    <mergeCell ref="B35:D35"/>
    <mergeCell ref="H36:J36"/>
    <mergeCell ref="H37:J37"/>
    <mergeCell ref="H31:J31"/>
    <mergeCell ref="B31:D31"/>
    <mergeCell ref="H32:J32"/>
    <mergeCell ref="B32:D32"/>
    <mergeCell ref="H30:J30"/>
    <mergeCell ref="B25:D25"/>
    <mergeCell ref="B27:D28"/>
    <mergeCell ref="E27:E28"/>
    <mergeCell ref="F27:F28"/>
    <mergeCell ref="B26:D26"/>
    <mergeCell ref="H25:J26"/>
    <mergeCell ref="H29:J29"/>
    <mergeCell ref="B29:D30"/>
    <mergeCell ref="E29:E30"/>
    <mergeCell ref="B23:D23"/>
    <mergeCell ref="H23:J23"/>
    <mergeCell ref="B24:D24"/>
    <mergeCell ref="H24:J24"/>
    <mergeCell ref="B21:D21"/>
    <mergeCell ref="H21:J21"/>
    <mergeCell ref="B22:D22"/>
    <mergeCell ref="H22:J22"/>
    <mergeCell ref="B17:D17"/>
    <mergeCell ref="H17:J17"/>
    <mergeCell ref="B18:D20"/>
    <mergeCell ref="E18:E20"/>
    <mergeCell ref="F18:F20"/>
    <mergeCell ref="H18:J18"/>
    <mergeCell ref="H19:J19"/>
    <mergeCell ref="H20:J20"/>
    <mergeCell ref="B13:L13"/>
    <mergeCell ref="B15:L15"/>
    <mergeCell ref="B16:D16"/>
    <mergeCell ref="H16:J16"/>
    <mergeCell ref="K10:L10"/>
    <mergeCell ref="B11:C11"/>
    <mergeCell ref="D11:H11"/>
    <mergeCell ref="I11:J11"/>
    <mergeCell ref="K11:L11"/>
    <mergeCell ref="B84:D84"/>
    <mergeCell ref="B76:D76"/>
    <mergeCell ref="B71:D71"/>
    <mergeCell ref="B3:L3"/>
    <mergeCell ref="B6:L6"/>
    <mergeCell ref="B7:L7"/>
    <mergeCell ref="B9:L9"/>
    <mergeCell ref="B10:C10"/>
    <mergeCell ref="D10:H10"/>
    <mergeCell ref="I10:J10"/>
    <mergeCell ref="K67:K68"/>
    <mergeCell ref="L67:L68"/>
    <mergeCell ref="K25:K26"/>
    <mergeCell ref="L25:L26"/>
    <mergeCell ref="K61:K62"/>
    <mergeCell ref="L61:L62"/>
    <mergeCell ref="B43:L43"/>
    <mergeCell ref="H67:J68"/>
    <mergeCell ref="H27:J27"/>
    <mergeCell ref="H28:J28"/>
    <mergeCell ref="B63:D65"/>
    <mergeCell ref="B66:D66"/>
    <mergeCell ref="B91:L91"/>
    <mergeCell ref="H48:J48"/>
    <mergeCell ref="H49:J49"/>
    <mergeCell ref="B70:D70"/>
    <mergeCell ref="B69:D69"/>
    <mergeCell ref="B75:D75"/>
    <mergeCell ref="H75:J75"/>
    <mergeCell ref="H74:J74"/>
    <mergeCell ref="B90:L90"/>
    <mergeCell ref="B74:D74"/>
    <mergeCell ref="H71:J71"/>
    <mergeCell ref="H70:J70"/>
    <mergeCell ref="B72:D72"/>
    <mergeCell ref="B73:D73"/>
    <mergeCell ref="H82:J82"/>
    <mergeCell ref="H83:J83"/>
    <mergeCell ref="B82:D82"/>
    <mergeCell ref="B83:D83"/>
  </mergeCells>
  <printOptions horizontalCentered="1"/>
  <pageMargins left="0.498031496" right="0" top="0.840551181" bottom="0.25" header="0" footer="0"/>
  <pageSetup horizontalDpi="300" verticalDpi="300" orientation="portrait" paperSize="9" scale="80" r:id="rId1"/>
  <headerFooter alignWithMargins="0">
    <oddFooter>&amp;C&amp;P</oddFooter>
  </headerFooter>
  <rowBreaks count="2" manualBreakCount="2">
    <brk id="44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 T</cp:lastModifiedBy>
  <cp:lastPrinted>2010-04-29T05:38:20Z</cp:lastPrinted>
  <dcterms:created xsi:type="dcterms:W3CDTF">2007-02-12T13:02:25Z</dcterms:created>
  <dcterms:modified xsi:type="dcterms:W3CDTF">2010-04-29T07:41:19Z</dcterms:modified>
  <cp:category/>
  <cp:version/>
  <cp:contentType/>
  <cp:contentStatus/>
</cp:coreProperties>
</file>