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društva-09-M." sheetId="1" r:id="rId1"/>
  </sheets>
  <definedNames/>
  <calcPr fullCalcOnLoad="1"/>
</workbook>
</file>

<file path=xl/sharedStrings.xml><?xml version="1.0" encoding="utf-8"?>
<sst xmlns="http://schemas.openxmlformats.org/spreadsheetml/2006/main" count="121" uniqueCount="107">
  <si>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</si>
  <si>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</si>
  <si>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</si>
  <si>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</si>
  <si>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</si>
  <si>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</si>
  <si>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</si>
  <si>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</si>
  <si>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</si>
  <si>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</si>
  <si>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</si>
  <si>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</si>
  <si>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</si>
  <si>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</si>
  <si>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</si>
  <si>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</si>
  <si>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</si>
  <si>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</si>
  <si>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</si>
  <si>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</si>
  <si>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</si>
  <si>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</si>
  <si>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</si>
  <si>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</si>
  <si>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</si>
  <si>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</si>
  <si>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</si>
  <si>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</si>
  <si>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</si>
  <si>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</si>
  <si>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</si>
  <si>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</si>
  <si>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</si>
  <si>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</si>
  <si>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</si>
  <si>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</si>
  <si>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</si>
  <si>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</si>
  <si>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</si>
  <si>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</si>
  <si>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</si>
  <si>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</si>
  <si>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</si>
  <si>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</si>
  <si>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</si>
  <si>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</si>
  <si>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</si>
  <si>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</si>
  <si>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</si>
  <si>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</si>
  <si>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</si>
  <si>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</si>
  <si>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</si>
  <si>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</si>
  <si>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</si>
  <si>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</si>
  <si>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</si>
  <si>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</si>
  <si>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</si>
  <si>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</si>
  <si>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</si>
  <si>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</si>
  <si>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</si>
  <si>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</si>
  <si>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</si>
  <si>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</si>
  <si>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</si>
  <si>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</si>
  <si>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</si>
  <si>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</si>
  <si>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</si>
  <si>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</si>
  <si>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</si>
  <si>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</si>
  <si>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</si>
  <si>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</si>
  <si>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</si>
  <si>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</si>
  <si>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</si>
  <si>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</si>
  <si>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</si>
  <si>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</si>
  <si>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</si>
  <si>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</si>
  <si>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</si>
  <si>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</si>
  <si>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</si>
  <si>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</si>
  <si>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</si>
  <si>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</si>
  <si>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</si>
  <si>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</si>
  <si>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</si>
  <si>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Пословни Систем СТАНКОМ ад</t>
  </si>
  <si>
    <t>Београд,Краљице Катарине 53</t>
  </si>
  <si>
    <t>Генерални директор</t>
  </si>
  <si>
    <t>Живадин Михаиловић</t>
  </si>
  <si>
    <t>07430922</t>
  </si>
  <si>
    <t>2008.</t>
  </si>
  <si>
    <t>Увид се може извршити сваког радног дана, од 10 до 14 часова, у седишту друштва, Београд ул. Краљице Катарине 53.</t>
  </si>
  <si>
    <t>ПОСЛОВНИ СИСТЕМ СТАНКОМ  ад  Београд, Краљице Катарине 53</t>
  </si>
  <si>
    <t>ИЗВОД ИЗ ФИНАНСИЈСКИХ ИЗВЕШТАЈА ЗА 2009. ГОДИНУ</t>
  </si>
  <si>
    <t>2009.</t>
  </si>
  <si>
    <t xml:space="preserve">Дана 13.10.2009.године у Агенцији за привредне регистре под бројем БД 155710/2009 брише се из забележби став да се Беоплан води као подређени члан у односу на Пословни систем Станком. </t>
  </si>
  <si>
    <r>
      <rPr>
        <b/>
        <sz val="10"/>
        <rFont val="Arial"/>
        <family val="2"/>
      </rPr>
      <t xml:space="preserve">III ЗАКЉУЧНО МИШЉЕЊЕ РЕВИЗОРА "CONFIDA FINODIT" DOO О ФИНАНСИЈСКИМ ИЗВЕШТАЈИМА: састављеним на дан 31.12.2009. године:
</t>
    </r>
    <r>
      <rPr>
        <sz val="10"/>
        <rFont val="Arial"/>
        <family val="2"/>
      </rPr>
      <t xml:space="preserve">
 </t>
    </r>
    <r>
      <rPr>
        <sz val="8"/>
        <rFont val="Arial"/>
        <family val="2"/>
      </rPr>
      <t xml:space="preserve">
</t>
    </r>
  </si>
  <si>
    <r>
      <t>Мишљење:</t>
    </r>
    <r>
      <rPr>
        <sz val="10"/>
        <rFont val="Arial"/>
        <family val="2"/>
      </rPr>
      <t>"По нашем мишљењу,осим за питања образложена у претходним пасусима (основ за мишљење са резервом ), финансијски извештаји приказују истинито и објективно, по свим материјално значајним питањима, финансијски положај друштва Пословни систем СТАНКОМ А.Д.БЕОГРАД,  на дан 31.12.2009.године,као и резултате његовог пословања и токове готовине за годину која се завршава на тај дан, у складу са рачуноводственим прописима важећим у Републици Србији и рачуноводственим политикама."</t>
    </r>
  </si>
  <si>
    <r>
      <t>Скретање пажње</t>
    </r>
    <r>
      <rPr>
        <sz val="10"/>
        <rFont val="Arial"/>
        <family val="0"/>
      </rPr>
      <t>:"Не изражавајући резерву у односу на исказано мишљење скрећемо пажњу на следеће :Друштво се налази у дуготрајној блокади пословног рачуна, тако да је измирење доспелих обавеза отежано, односно спречено. Део обавеза се измирује асигнацијама, но због блокаде не евидентира се преко рачуна, што није сагласно са Законом о платном промету."</t>
    </r>
  </si>
</sst>
</file>

<file path=xl/styles.xml><?xml version="1.0" encoding="utf-8"?>
<styleSheet xmlns="http://schemas.openxmlformats.org/spreadsheetml/2006/main">
  <numFmts count="2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3" fontId="1" fillId="0" borderId="11" xfId="0" applyNumberFormat="1" applyFont="1" applyBorder="1" applyAlignment="1">
      <alignment horizontal="right" vertical="center"/>
    </xf>
    <xf numFmtId="3" fontId="1" fillId="0" borderId="11" xfId="0" applyNumberFormat="1" applyFont="1" applyBorder="1" applyAlignment="1">
      <alignment vertical="center"/>
    </xf>
    <xf numFmtId="3" fontId="1" fillId="0" borderId="11" xfId="0" applyNumberFormat="1" applyFont="1" applyBorder="1" applyAlignment="1">
      <alignment/>
    </xf>
    <xf numFmtId="3" fontId="6" fillId="0" borderId="11" xfId="0" applyNumberFormat="1"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7" fillId="0" borderId="19" xfId="0" applyFont="1" applyBorder="1" applyAlignment="1">
      <alignment horizontal="left" vertical="top" wrapText="1"/>
    </xf>
    <xf numFmtId="0" fontId="7" fillId="0" borderId="19" xfId="0" applyFont="1" applyBorder="1" applyAlignment="1">
      <alignment horizontal="left" vertical="top" wrapText="1"/>
    </xf>
    <xf numFmtId="3" fontId="7" fillId="0" borderId="20" xfId="0" applyNumberFormat="1" applyFont="1" applyBorder="1" applyAlignment="1">
      <alignment horizontal="left" vertical="top" wrapText="1"/>
    </xf>
    <xf numFmtId="3" fontId="7" fillId="0" borderId="20" xfId="0" applyNumberFormat="1" applyFont="1" applyBorder="1" applyAlignment="1">
      <alignment horizontal="left" vertical="top" wrapText="1"/>
    </xf>
    <xf numFmtId="3" fontId="0" fillId="0" borderId="0" xfId="0" applyNumberFormat="1" applyAlignment="1">
      <alignment/>
    </xf>
    <xf numFmtId="3" fontId="1" fillId="0" borderId="11" xfId="0" applyNumberFormat="1" applyFont="1" applyBorder="1" applyAlignment="1">
      <alignment horizontal="right" vertical="top" wrapText="1"/>
    </xf>
    <xf numFmtId="3" fontId="1" fillId="0" borderId="11" xfId="0" applyNumberFormat="1" applyFont="1" applyBorder="1" applyAlignment="1">
      <alignment horizontal="right" wrapText="1"/>
    </xf>
    <xf numFmtId="3" fontId="1" fillId="0" borderId="11" xfId="0" applyNumberFormat="1" applyFont="1" applyBorder="1" applyAlignment="1">
      <alignment horizontal="right"/>
    </xf>
    <xf numFmtId="3" fontId="0" fillId="0" borderId="0" xfId="0" applyNumberFormat="1" applyBorder="1" applyAlignment="1">
      <alignment/>
    </xf>
    <xf numFmtId="0" fontId="7" fillId="0" borderId="20" xfId="0" applyFont="1" applyBorder="1" applyAlignment="1">
      <alignment horizontal="center" vertical="top" wrapText="1"/>
    </xf>
    <xf numFmtId="3" fontId="1" fillId="0" borderId="20" xfId="0" applyNumberFormat="1" applyFont="1" applyBorder="1" applyAlignment="1">
      <alignment horizontal="center" vertical="top" wrapText="1"/>
    </xf>
    <xf numFmtId="3" fontId="1" fillId="0" borderId="20" xfId="0" applyNumberFormat="1" applyFont="1" applyBorder="1" applyAlignment="1">
      <alignment/>
    </xf>
    <xf numFmtId="3" fontId="1" fillId="0" borderId="20" xfId="0" applyNumberFormat="1" applyFont="1" applyBorder="1" applyAlignment="1">
      <alignment horizontal="right"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11" fillId="24" borderId="0" xfId="0" applyFont="1" applyFill="1" applyBorder="1" applyAlignment="1">
      <alignment vertical="center"/>
    </xf>
    <xf numFmtId="0" fontId="11" fillId="24" borderId="0" xfId="0" applyFont="1" applyFill="1" applyBorder="1" applyAlignment="1">
      <alignment horizontal="justify" vertical="center"/>
    </xf>
    <xf numFmtId="0" fontId="0" fillId="0" borderId="0" xfId="0" applyFont="1" applyAlignment="1">
      <alignment vertical="center"/>
    </xf>
    <xf numFmtId="0" fontId="1" fillId="0" borderId="0" xfId="0" applyFont="1" applyAlignment="1">
      <alignment horizontal="justify" vertical="center"/>
    </xf>
    <xf numFmtId="3" fontId="1" fillId="0" borderId="22" xfId="0" applyNumberFormat="1" applyFont="1" applyBorder="1" applyAlignment="1">
      <alignment horizontal="right" wrapText="1"/>
    </xf>
    <xf numFmtId="3" fontId="1" fillId="0" borderId="22" xfId="0" applyNumberFormat="1" applyFont="1" applyBorder="1" applyAlignment="1">
      <alignment/>
    </xf>
    <xf numFmtId="3" fontId="1" fillId="0" borderId="22" xfId="0" applyNumberFormat="1"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2" fillId="0" borderId="0" xfId="0" applyFont="1" applyBorder="1" applyAlignment="1">
      <alignment horizontal="left"/>
    </xf>
    <xf numFmtId="0" fontId="2" fillId="24" borderId="20" xfId="0" applyFont="1" applyFill="1" applyBorder="1" applyAlignment="1">
      <alignment horizontal="justify" vertical="center" wrapText="1"/>
    </xf>
    <xf numFmtId="0" fontId="0" fillId="0" borderId="10" xfId="0" applyFont="1" applyBorder="1" applyAlignment="1">
      <alignment horizontal="justify" vertical="center" wrapText="1"/>
    </xf>
    <xf numFmtId="0" fontId="2" fillId="0" borderId="0" xfId="0" applyFont="1" applyBorder="1" applyAlignment="1">
      <alignment horizontal="left"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2" fillId="0" borderId="0" xfId="0" applyFont="1" applyAlignment="1">
      <alignment horizontal="center"/>
    </xf>
    <xf numFmtId="0" fontId="4" fillId="0" borderId="0" xfId="0" applyFont="1" applyAlignment="1">
      <alignment horizontal="center"/>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23" xfId="0" applyBorder="1" applyAlignment="1">
      <alignment horizontal="center" vertical="top" wrapText="1"/>
    </xf>
    <xf numFmtId="0" fontId="7" fillId="0" borderId="10" xfId="0" applyFont="1" applyBorder="1" applyAlignment="1">
      <alignment horizontal="center" vertical="top" wrapText="1"/>
    </xf>
    <xf numFmtId="0" fontId="0" fillId="0" borderId="16" xfId="0" applyBorder="1" applyAlignment="1">
      <alignment horizontal="center" vertical="top" wrapText="1"/>
    </xf>
    <xf numFmtId="0" fontId="2" fillId="24" borderId="15" xfId="0" applyFont="1" applyFill="1" applyBorder="1" applyAlignment="1">
      <alignment horizontal="justify" vertical="center" wrapText="1"/>
    </xf>
    <xf numFmtId="0" fontId="0" fillId="24" borderId="10" xfId="0" applyFont="1" applyFill="1" applyBorder="1" applyAlignment="1">
      <alignment horizontal="justify" vertical="center"/>
    </xf>
    <xf numFmtId="0" fontId="0" fillId="24" borderId="16" xfId="0" applyFont="1" applyFill="1" applyBorder="1" applyAlignment="1">
      <alignment horizontal="justify" vertical="center"/>
    </xf>
    <xf numFmtId="0" fontId="2" fillId="0" borderId="12" xfId="0" applyFont="1" applyBorder="1" applyAlignment="1">
      <alignment horizontal="justify"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0" fillId="0" borderId="0" xfId="0" applyFont="1" applyBorder="1" applyAlignment="1">
      <alignment horizontal="justify" vertical="center"/>
    </xf>
    <xf numFmtId="0" fontId="0" fillId="0" borderId="0" xfId="0" applyFont="1" applyAlignment="1">
      <alignment horizontal="center"/>
    </xf>
    <xf numFmtId="0" fontId="0" fillId="24" borderId="19" xfId="0" applyFont="1" applyFill="1" applyBorder="1" applyAlignment="1">
      <alignment horizontal="justify" vertical="center" wrapText="1"/>
    </xf>
    <xf numFmtId="0" fontId="2" fillId="24" borderId="24" xfId="0" applyFont="1" applyFill="1" applyBorder="1" applyAlignment="1">
      <alignment horizontal="justify" vertical="center" wrapText="1"/>
    </xf>
    <xf numFmtId="0" fontId="11" fillId="24" borderId="15" xfId="0" applyFont="1" applyFill="1" applyBorder="1" applyAlignment="1">
      <alignment vertical="center" wrapText="1"/>
    </xf>
    <xf numFmtId="0" fontId="11" fillId="24" borderId="10" xfId="0" applyFont="1" applyFill="1" applyBorder="1" applyAlignment="1">
      <alignment vertical="center"/>
    </xf>
    <xf numFmtId="0" fontId="11" fillId="24" borderId="16" xfId="0" applyFont="1" applyFill="1" applyBorder="1" applyAlignment="1">
      <alignment vertical="center"/>
    </xf>
    <xf numFmtId="0" fontId="11" fillId="24" borderId="12" xfId="0" applyFont="1" applyFill="1" applyBorder="1" applyAlignment="1">
      <alignment vertical="center"/>
    </xf>
    <xf numFmtId="0" fontId="11" fillId="24" borderId="13" xfId="0" applyFont="1" applyFill="1" applyBorder="1" applyAlignment="1">
      <alignment vertical="center"/>
    </xf>
    <xf numFmtId="0" fontId="11" fillId="24" borderId="14" xfId="0" applyFont="1" applyFill="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vertical="center"/>
    </xf>
    <xf numFmtId="0" fontId="1" fillId="0" borderId="11" xfId="0" applyFont="1" applyBorder="1" applyAlignment="1">
      <alignment vertical="center" wrapText="1"/>
    </xf>
    <xf numFmtId="0" fontId="1" fillId="0" borderId="11" xfId="0" applyFont="1" applyBorder="1" applyAlignment="1">
      <alignment vertical="center"/>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20"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3" fontId="1" fillId="0" borderId="11" xfId="0" applyNumberFormat="1" applyFont="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11" xfId="0" applyFont="1" applyBorder="1" applyAlignment="1">
      <alignment horizontal="left" vertical="center"/>
    </xf>
    <xf numFmtId="3" fontId="1" fillId="0" borderId="25" xfId="0" applyNumberFormat="1" applyFont="1" applyBorder="1" applyAlignment="1">
      <alignment horizontal="right" vertical="center"/>
    </xf>
    <xf numFmtId="3" fontId="1" fillId="0" borderId="26" xfId="0" applyNumberFormat="1" applyFont="1" applyBorder="1" applyAlignment="1">
      <alignment horizontal="right" vertical="center"/>
    </xf>
    <xf numFmtId="0" fontId="1" fillId="0" borderId="19" xfId="0" applyFont="1" applyBorder="1" applyAlignment="1">
      <alignment horizontal="left" vertical="center"/>
    </xf>
    <xf numFmtId="0" fontId="1" fillId="0" borderId="24" xfId="0" applyFont="1" applyBorder="1" applyAlignment="1">
      <alignment horizontal="left" vertical="center"/>
    </xf>
    <xf numFmtId="0" fontId="1" fillId="0" borderId="20" xfId="0" applyFont="1" applyBorder="1" applyAlignment="1">
      <alignment horizontal="left" vertical="center"/>
    </xf>
    <xf numFmtId="0" fontId="1" fillId="0" borderId="11" xfId="0" applyFont="1" applyBorder="1" applyAlignment="1">
      <alignment horizontal="left"/>
    </xf>
    <xf numFmtId="0" fontId="1" fillId="0" borderId="19" xfId="0" applyFont="1" applyBorder="1" applyAlignment="1">
      <alignment horizontal="center"/>
    </xf>
    <xf numFmtId="0" fontId="1" fillId="0" borderId="24" xfId="0" applyFont="1" applyBorder="1" applyAlignment="1">
      <alignment horizontal="center"/>
    </xf>
    <xf numFmtId="0" fontId="1" fillId="0" borderId="20" xfId="0" applyFont="1" applyBorder="1" applyAlignment="1">
      <alignment horizontal="center"/>
    </xf>
    <xf numFmtId="0" fontId="3" fillId="0" borderId="11" xfId="0" applyFont="1" applyBorder="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left"/>
    </xf>
    <xf numFmtId="0" fontId="2" fillId="0" borderId="13" xfId="0" applyFont="1" applyBorder="1" applyAlignment="1">
      <alignment horizontal="left"/>
    </xf>
    <xf numFmtId="0" fontId="1" fillId="0" borderId="11" xfId="0" applyFont="1" applyBorder="1" applyAlignment="1">
      <alignment horizontal="center"/>
    </xf>
    <xf numFmtId="49" fontId="1" fillId="0" borderId="11"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L93"/>
  <sheetViews>
    <sheetView tabSelected="1" zoomScalePageLayoutView="0" workbookViewId="0" topLeftCell="A58">
      <selection activeCell="M10" sqref="M10"/>
    </sheetView>
  </sheetViews>
  <sheetFormatPr defaultColWidth="9.140625" defaultRowHeight="12.75"/>
  <sheetData>
    <row r="1" spans="1:10" ht="41.25" customHeight="1">
      <c r="A1" s="126" t="s">
        <v>75</v>
      </c>
      <c r="B1" s="126"/>
      <c r="C1" s="126"/>
      <c r="D1" s="126"/>
      <c r="E1" s="126"/>
      <c r="F1" s="126"/>
      <c r="G1" s="126"/>
      <c r="H1" s="126"/>
      <c r="I1" s="126"/>
      <c r="J1" s="126"/>
    </row>
    <row r="2" spans="1:10" ht="12.75">
      <c r="A2" s="127" t="s">
        <v>101</v>
      </c>
      <c r="B2" s="127"/>
      <c r="C2" s="127"/>
      <c r="D2" s="127"/>
      <c r="E2" s="127"/>
      <c r="F2" s="127"/>
      <c r="G2" s="127"/>
      <c r="H2" s="127"/>
      <c r="I2" s="127"/>
      <c r="J2" s="127"/>
    </row>
    <row r="3" spans="1:10" ht="12.75">
      <c r="A3" s="127" t="s">
        <v>100</v>
      </c>
      <c r="B3" s="127"/>
      <c r="C3" s="127"/>
      <c r="D3" s="127"/>
      <c r="E3" s="127"/>
      <c r="F3" s="127"/>
      <c r="G3" s="127"/>
      <c r="H3" s="127"/>
      <c r="I3" s="127"/>
      <c r="J3" s="127"/>
    </row>
    <row r="4" spans="1:10" ht="12.75">
      <c r="A4" s="128"/>
      <c r="B4" s="129"/>
      <c r="C4" s="129"/>
      <c r="D4" s="129"/>
      <c r="E4" s="129"/>
      <c r="F4" s="129"/>
      <c r="G4" s="129"/>
      <c r="H4" s="129"/>
      <c r="I4" s="129"/>
      <c r="J4" s="129"/>
    </row>
    <row r="5" spans="1:10" ht="12.75">
      <c r="A5" s="2"/>
      <c r="B5" s="2"/>
      <c r="C5" s="2"/>
      <c r="D5" s="2"/>
      <c r="E5" s="2"/>
      <c r="F5" s="2"/>
      <c r="G5" s="2"/>
      <c r="H5" s="2"/>
      <c r="I5" s="13"/>
      <c r="J5" s="13"/>
    </row>
    <row r="6" spans="1:10" ht="12.75">
      <c r="A6" s="131" t="s">
        <v>0</v>
      </c>
      <c r="B6" s="131"/>
      <c r="C6" s="131"/>
      <c r="D6" s="131"/>
      <c r="E6" s="131"/>
      <c r="F6" s="131"/>
      <c r="G6" s="131"/>
      <c r="H6" s="131"/>
      <c r="I6" s="131"/>
      <c r="J6" s="131"/>
    </row>
    <row r="7" spans="1:10" ht="12.75">
      <c r="A7" s="121" t="s">
        <v>1</v>
      </c>
      <c r="B7" s="121"/>
      <c r="C7" s="132" t="s">
        <v>93</v>
      </c>
      <c r="D7" s="132"/>
      <c r="E7" s="132"/>
      <c r="F7" s="132"/>
      <c r="G7" s="121" t="s">
        <v>2</v>
      </c>
      <c r="H7" s="121"/>
      <c r="I7" s="133" t="s">
        <v>97</v>
      </c>
      <c r="J7" s="133"/>
    </row>
    <row r="8" spans="1:10" ht="12.75">
      <c r="A8" s="121" t="s">
        <v>3</v>
      </c>
      <c r="B8" s="121"/>
      <c r="C8" s="122" t="s">
        <v>94</v>
      </c>
      <c r="D8" s="123"/>
      <c r="E8" s="123"/>
      <c r="F8" s="124"/>
      <c r="G8" s="121" t="s">
        <v>4</v>
      </c>
      <c r="H8" s="121"/>
      <c r="I8" s="122">
        <v>101031801</v>
      </c>
      <c r="J8" s="124"/>
    </row>
    <row r="9" spans="1:10" ht="15" customHeight="1">
      <c r="A9" s="3"/>
      <c r="B9" s="3"/>
      <c r="C9" s="4"/>
      <c r="D9" s="4"/>
      <c r="E9" s="5"/>
      <c r="F9" s="5"/>
      <c r="G9" s="6"/>
      <c r="H9" s="6"/>
      <c r="I9" s="5"/>
      <c r="J9" s="5"/>
    </row>
    <row r="10" spans="1:10" ht="12.75">
      <c r="A10" s="130" t="s">
        <v>5</v>
      </c>
      <c r="B10" s="130"/>
      <c r="C10" s="130"/>
      <c r="D10" s="130"/>
      <c r="E10" s="130"/>
      <c r="F10" s="130"/>
      <c r="G10" s="130"/>
      <c r="H10" s="130"/>
      <c r="I10" s="130"/>
      <c r="J10" s="130"/>
    </row>
    <row r="11" spans="1:10" ht="13.5" customHeight="1">
      <c r="A11" s="11"/>
      <c r="B11" s="11"/>
      <c r="C11" s="11"/>
      <c r="D11" s="11"/>
      <c r="E11" s="11"/>
      <c r="F11" s="11"/>
      <c r="G11" s="11"/>
      <c r="H11" s="11"/>
      <c r="I11" s="11"/>
      <c r="J11" s="11"/>
    </row>
    <row r="12" spans="1:10" ht="13.5" customHeight="1">
      <c r="A12" s="88" t="s">
        <v>6</v>
      </c>
      <c r="B12" s="88"/>
      <c r="C12" s="88"/>
      <c r="D12" s="88"/>
      <c r="E12" s="88"/>
      <c r="F12" s="88"/>
      <c r="G12" s="88"/>
      <c r="H12" s="88"/>
      <c r="I12" s="88"/>
      <c r="J12" s="88"/>
    </row>
    <row r="13" spans="1:10" ht="12.75">
      <c r="A13" s="125" t="s">
        <v>7</v>
      </c>
      <c r="B13" s="125"/>
      <c r="C13" s="125"/>
      <c r="D13" s="7" t="s">
        <v>98</v>
      </c>
      <c r="E13" s="7" t="s">
        <v>102</v>
      </c>
      <c r="F13" s="125" t="s">
        <v>8</v>
      </c>
      <c r="G13" s="125"/>
      <c r="H13" s="125"/>
      <c r="I13" s="7" t="s">
        <v>98</v>
      </c>
      <c r="J13" s="7" t="s">
        <v>102</v>
      </c>
    </row>
    <row r="14" spans="1:10" ht="12.75">
      <c r="A14" s="91" t="s">
        <v>9</v>
      </c>
      <c r="B14" s="91"/>
      <c r="C14" s="91"/>
      <c r="D14" s="25">
        <f>+D15+D16+D17+D18+D20</f>
        <v>2048764</v>
      </c>
      <c r="E14" s="25">
        <f>+E15+E16+E17+E18+E20</f>
        <v>1328141</v>
      </c>
      <c r="F14" s="91" t="s">
        <v>10</v>
      </c>
      <c r="G14" s="91"/>
      <c r="H14" s="91"/>
      <c r="I14" s="26">
        <f>+I15+I16+I17+I18+I19-I20-I21</f>
        <v>1709418</v>
      </c>
      <c r="J14" s="26">
        <f>+J15+J16+J17+J18+J19-J20-J21</f>
        <v>1400976</v>
      </c>
    </row>
    <row r="15" spans="1:10" ht="12.75">
      <c r="A15" s="113" t="s">
        <v>11</v>
      </c>
      <c r="B15" s="91"/>
      <c r="C15" s="91"/>
      <c r="D15" s="25"/>
      <c r="E15" s="25"/>
      <c r="F15" s="118" t="s">
        <v>77</v>
      </c>
      <c r="G15" s="119"/>
      <c r="H15" s="120"/>
      <c r="I15" s="26">
        <v>582000</v>
      </c>
      <c r="J15" s="26">
        <v>582000</v>
      </c>
    </row>
    <row r="16" spans="1:10" ht="12.75">
      <c r="A16" s="115" t="s">
        <v>12</v>
      </c>
      <c r="B16" s="115"/>
      <c r="C16" s="115"/>
      <c r="D16" s="25"/>
      <c r="E16" s="25"/>
      <c r="F16" s="96" t="s">
        <v>13</v>
      </c>
      <c r="G16" s="96"/>
      <c r="H16" s="96"/>
      <c r="I16" s="26"/>
      <c r="J16" s="26"/>
    </row>
    <row r="17" spans="1:10" ht="12.75">
      <c r="A17" s="96" t="s">
        <v>14</v>
      </c>
      <c r="B17" s="96"/>
      <c r="C17" s="96"/>
      <c r="D17" s="25">
        <v>23186</v>
      </c>
      <c r="E17" s="25">
        <v>19990</v>
      </c>
      <c r="F17" s="96" t="s">
        <v>15</v>
      </c>
      <c r="G17" s="96"/>
      <c r="H17" s="96"/>
      <c r="I17" s="26">
        <v>116400</v>
      </c>
      <c r="J17" s="26">
        <v>116400</v>
      </c>
    </row>
    <row r="18" spans="1:10" ht="12.75">
      <c r="A18" s="95" t="s">
        <v>59</v>
      </c>
      <c r="B18" s="96"/>
      <c r="C18" s="96"/>
      <c r="D18" s="116">
        <v>1979663</v>
      </c>
      <c r="E18" s="116">
        <v>1263785</v>
      </c>
      <c r="F18" s="96" t="s">
        <v>16</v>
      </c>
      <c r="G18" s="96"/>
      <c r="H18" s="96"/>
      <c r="I18" s="26">
        <v>569168</v>
      </c>
      <c r="J18" s="26">
        <v>363654</v>
      </c>
    </row>
    <row r="19" spans="1:10" ht="12.75">
      <c r="A19" s="96"/>
      <c r="B19" s="96"/>
      <c r="C19" s="96"/>
      <c r="D19" s="117"/>
      <c r="E19" s="117"/>
      <c r="F19" s="96" t="s">
        <v>60</v>
      </c>
      <c r="G19" s="96"/>
      <c r="H19" s="96"/>
      <c r="I19" s="26">
        <v>441850</v>
      </c>
      <c r="J19" s="26">
        <v>338922</v>
      </c>
    </row>
    <row r="20" spans="1:10" ht="12.75">
      <c r="A20" s="113" t="s">
        <v>17</v>
      </c>
      <c r="B20" s="113"/>
      <c r="C20" s="113"/>
      <c r="D20" s="25">
        <v>45915</v>
      </c>
      <c r="E20" s="25">
        <v>44366</v>
      </c>
      <c r="F20" s="96" t="s">
        <v>18</v>
      </c>
      <c r="G20" s="96"/>
      <c r="H20" s="96"/>
      <c r="I20" s="26"/>
      <c r="J20" s="26"/>
    </row>
    <row r="21" spans="1:10" ht="12.75">
      <c r="A21" s="91" t="s">
        <v>22</v>
      </c>
      <c r="B21" s="91"/>
      <c r="C21" s="91"/>
      <c r="D21" s="25">
        <f>+D22+D23+D24</f>
        <v>4764221</v>
      </c>
      <c r="E21" s="25">
        <f>+E22+E23+E24</f>
        <v>4781908</v>
      </c>
      <c r="F21" s="96" t="s">
        <v>19</v>
      </c>
      <c r="G21" s="96"/>
      <c r="H21" s="96"/>
      <c r="I21" s="26"/>
      <c r="J21" s="26"/>
    </row>
    <row r="22" spans="1:10" ht="12.75" customHeight="1">
      <c r="A22" s="96" t="s">
        <v>24</v>
      </c>
      <c r="B22" s="96"/>
      <c r="C22" s="96"/>
      <c r="D22" s="25">
        <v>2525415</v>
      </c>
      <c r="E22" s="25">
        <v>2840360</v>
      </c>
      <c r="F22" s="93" t="s">
        <v>20</v>
      </c>
      <c r="G22" s="114"/>
      <c r="H22" s="114"/>
      <c r="I22" s="105">
        <f>+I24+I25+I26</f>
        <v>5090525</v>
      </c>
      <c r="J22" s="105">
        <f>+J24+J25+J26</f>
        <v>4706807</v>
      </c>
    </row>
    <row r="23" spans="1:10" ht="46.5" customHeight="1">
      <c r="A23" s="111" t="s">
        <v>61</v>
      </c>
      <c r="B23" s="112"/>
      <c r="C23" s="112"/>
      <c r="D23" s="25">
        <v>17326</v>
      </c>
      <c r="E23" s="25">
        <v>83321</v>
      </c>
      <c r="F23" s="114"/>
      <c r="G23" s="114"/>
      <c r="H23" s="114"/>
      <c r="I23" s="105"/>
      <c r="J23" s="105"/>
    </row>
    <row r="24" spans="1:10" ht="12.75">
      <c r="A24" s="96" t="s">
        <v>62</v>
      </c>
      <c r="B24" s="96"/>
      <c r="C24" s="96"/>
      <c r="D24" s="25">
        <v>2221480</v>
      </c>
      <c r="E24" s="25">
        <v>1858227</v>
      </c>
      <c r="F24" s="113" t="s">
        <v>21</v>
      </c>
      <c r="G24" s="113"/>
      <c r="H24" s="113"/>
      <c r="I24" s="26">
        <v>612837</v>
      </c>
      <c r="J24" s="26">
        <v>228969</v>
      </c>
    </row>
    <row r="25" spans="1:10" ht="12.75">
      <c r="A25" s="113" t="s">
        <v>26</v>
      </c>
      <c r="B25" s="113"/>
      <c r="C25" s="113"/>
      <c r="D25" s="25"/>
      <c r="E25" s="25"/>
      <c r="F25" s="113" t="s">
        <v>23</v>
      </c>
      <c r="G25" s="113"/>
      <c r="H25" s="113"/>
      <c r="I25" s="26">
        <v>1954330</v>
      </c>
      <c r="J25" s="26">
        <v>1925355</v>
      </c>
    </row>
    <row r="26" spans="1:10" ht="12.75">
      <c r="A26" s="91" t="s">
        <v>27</v>
      </c>
      <c r="B26" s="91"/>
      <c r="C26" s="91"/>
      <c r="D26" s="25">
        <f>+D14+D21+D25</f>
        <v>6812985</v>
      </c>
      <c r="E26" s="25">
        <f>+E14+E21+E25</f>
        <v>6110049</v>
      </c>
      <c r="F26" s="96" t="s">
        <v>25</v>
      </c>
      <c r="G26" s="96"/>
      <c r="H26" s="96"/>
      <c r="I26" s="26">
        <v>2523358</v>
      </c>
      <c r="J26" s="26">
        <v>2552483</v>
      </c>
    </row>
    <row r="27" spans="1:10" ht="12.75">
      <c r="A27" s="91" t="s">
        <v>63</v>
      </c>
      <c r="B27" s="91"/>
      <c r="C27" s="91"/>
      <c r="D27" s="25"/>
      <c r="E27" s="25"/>
      <c r="F27" s="96" t="s">
        <v>28</v>
      </c>
      <c r="G27" s="96"/>
      <c r="H27" s="96"/>
      <c r="I27" s="26">
        <v>13042</v>
      </c>
      <c r="J27" s="26">
        <v>2266</v>
      </c>
    </row>
    <row r="28" spans="1:10" ht="12.75">
      <c r="A28" s="92" t="s">
        <v>30</v>
      </c>
      <c r="B28" s="92"/>
      <c r="C28" s="92"/>
      <c r="D28" s="25">
        <f>+D26+D27</f>
        <v>6812985</v>
      </c>
      <c r="E28" s="25">
        <f>+E26+E27</f>
        <v>6110049</v>
      </c>
      <c r="F28" s="100" t="s">
        <v>29</v>
      </c>
      <c r="G28" s="100"/>
      <c r="H28" s="100"/>
      <c r="I28" s="105">
        <f>+I14+I22+I27</f>
        <v>6812985</v>
      </c>
      <c r="J28" s="105">
        <f>+J14+J22+J27</f>
        <v>6110049</v>
      </c>
    </row>
    <row r="29" spans="1:10" ht="12.75">
      <c r="A29" s="92" t="s">
        <v>31</v>
      </c>
      <c r="B29" s="92"/>
      <c r="C29" s="92"/>
      <c r="D29" s="25">
        <v>1592110</v>
      </c>
      <c r="E29" s="25">
        <v>968545</v>
      </c>
      <c r="F29" s="100"/>
      <c r="G29" s="100"/>
      <c r="H29" s="100"/>
      <c r="I29" s="105"/>
      <c r="J29" s="105"/>
    </row>
    <row r="30" spans="6:10" ht="12.75">
      <c r="F30" s="106" t="s">
        <v>32</v>
      </c>
      <c r="G30" s="107"/>
      <c r="H30" s="107"/>
      <c r="I30" s="27">
        <v>1592110</v>
      </c>
      <c r="J30" s="27">
        <v>968545</v>
      </c>
    </row>
    <row r="32" spans="1:10" ht="12.75">
      <c r="A32" s="108" t="s">
        <v>64</v>
      </c>
      <c r="B32" s="109"/>
      <c r="C32" s="109"/>
      <c r="D32" s="109"/>
      <c r="E32" s="109"/>
      <c r="F32" s="109" t="s">
        <v>33</v>
      </c>
      <c r="G32" s="109"/>
      <c r="H32" s="109"/>
      <c r="I32" s="109"/>
      <c r="J32" s="109"/>
    </row>
    <row r="33" spans="1:10" ht="12.75">
      <c r="A33" s="110"/>
      <c r="B33" s="110"/>
      <c r="C33" s="110"/>
      <c r="D33" s="110"/>
      <c r="E33" s="110"/>
      <c r="F33" s="109"/>
      <c r="G33" s="109"/>
      <c r="H33" s="109"/>
      <c r="I33" s="109"/>
      <c r="J33" s="109"/>
    </row>
    <row r="34" spans="1:10" ht="12.75" customHeight="1">
      <c r="A34" s="103" t="s">
        <v>58</v>
      </c>
      <c r="B34" s="103"/>
      <c r="C34" s="103"/>
      <c r="D34" s="104" t="s">
        <v>98</v>
      </c>
      <c r="E34" s="104" t="s">
        <v>102</v>
      </c>
      <c r="F34" s="84" t="s">
        <v>34</v>
      </c>
      <c r="G34" s="91"/>
      <c r="H34" s="91"/>
      <c r="I34" s="104" t="s">
        <v>98</v>
      </c>
      <c r="J34" s="104" t="s">
        <v>102</v>
      </c>
    </row>
    <row r="35" spans="1:10" ht="12.75">
      <c r="A35" s="103"/>
      <c r="B35" s="103"/>
      <c r="C35" s="103"/>
      <c r="D35" s="104"/>
      <c r="E35" s="104"/>
      <c r="F35" s="91"/>
      <c r="G35" s="91"/>
      <c r="H35" s="91"/>
      <c r="I35" s="104"/>
      <c r="J35" s="104"/>
    </row>
    <row r="36" spans="1:10" ht="12.75">
      <c r="A36" s="103"/>
      <c r="B36" s="103"/>
      <c r="C36" s="103"/>
      <c r="D36" s="104"/>
      <c r="E36" s="104"/>
      <c r="F36" s="96" t="s">
        <v>35</v>
      </c>
      <c r="G36" s="96"/>
      <c r="H36" s="96"/>
      <c r="I36" s="26">
        <v>2075798</v>
      </c>
      <c r="J36" s="26">
        <v>933187</v>
      </c>
    </row>
    <row r="37" spans="1:10" ht="12.75">
      <c r="A37" s="96" t="s">
        <v>36</v>
      </c>
      <c r="B37" s="96"/>
      <c r="C37" s="96"/>
      <c r="D37" s="25">
        <v>999829</v>
      </c>
      <c r="E37" s="25">
        <v>967341</v>
      </c>
      <c r="F37" s="96" t="s">
        <v>39</v>
      </c>
      <c r="G37" s="96"/>
      <c r="H37" s="96"/>
      <c r="I37" s="26">
        <v>1633899</v>
      </c>
      <c r="J37" s="26">
        <v>827140</v>
      </c>
    </row>
    <row r="38" spans="1:12" ht="12.75">
      <c r="A38" s="96" t="s">
        <v>37</v>
      </c>
      <c r="B38" s="96"/>
      <c r="C38" s="96"/>
      <c r="D38" s="25">
        <v>676780</v>
      </c>
      <c r="E38" s="25">
        <v>915756</v>
      </c>
      <c r="F38" s="96" t="s">
        <v>65</v>
      </c>
      <c r="G38" s="96"/>
      <c r="H38" s="96"/>
      <c r="I38" s="26">
        <f>+I36-I37</f>
        <v>441899</v>
      </c>
      <c r="J38" s="26">
        <f>+J36-J37</f>
        <v>106047</v>
      </c>
      <c r="K38" s="35"/>
      <c r="L38" s="35"/>
    </row>
    <row r="39" spans="1:10" ht="12.75">
      <c r="A39" s="102" t="s">
        <v>38</v>
      </c>
      <c r="B39" s="102"/>
      <c r="C39" s="102"/>
      <c r="D39" s="25">
        <f>+D37-D38</f>
        <v>323049</v>
      </c>
      <c r="E39" s="25">
        <f>+E37-E38</f>
        <v>51585</v>
      </c>
      <c r="F39" s="96" t="s">
        <v>43</v>
      </c>
      <c r="G39" s="96"/>
      <c r="H39" s="96"/>
      <c r="I39" s="26">
        <v>168685</v>
      </c>
      <c r="J39" s="26">
        <v>7900</v>
      </c>
    </row>
    <row r="40" spans="1:10" ht="12.75">
      <c r="A40" s="84" t="s">
        <v>66</v>
      </c>
      <c r="B40" s="84"/>
      <c r="C40" s="84"/>
      <c r="D40" s="85"/>
      <c r="E40" s="85"/>
      <c r="F40" s="96" t="s">
        <v>45</v>
      </c>
      <c r="G40" s="96"/>
      <c r="H40" s="96"/>
      <c r="I40" s="26">
        <v>148715</v>
      </c>
      <c r="J40" s="26">
        <v>127738</v>
      </c>
    </row>
    <row r="41" spans="1:10" ht="12.75" customHeight="1">
      <c r="A41" s="84"/>
      <c r="B41" s="84"/>
      <c r="C41" s="84"/>
      <c r="D41" s="85"/>
      <c r="E41" s="85"/>
      <c r="F41" s="101" t="s">
        <v>46</v>
      </c>
      <c r="G41" s="101"/>
      <c r="H41" s="101"/>
      <c r="I41" s="26">
        <v>537730</v>
      </c>
      <c r="J41" s="26">
        <v>150733</v>
      </c>
    </row>
    <row r="42" spans="1:10" ht="25.5" customHeight="1">
      <c r="A42" s="95" t="s">
        <v>40</v>
      </c>
      <c r="B42" s="95"/>
      <c r="C42" s="95"/>
      <c r="D42" s="25">
        <v>2143</v>
      </c>
      <c r="E42" s="25">
        <v>209643</v>
      </c>
      <c r="F42" s="101" t="s">
        <v>48</v>
      </c>
      <c r="G42" s="84"/>
      <c r="H42" s="84"/>
      <c r="I42" s="26">
        <v>799629</v>
      </c>
      <c r="J42" s="26">
        <v>58445</v>
      </c>
    </row>
    <row r="43" spans="1:12" ht="24.75" customHeight="1">
      <c r="A43" s="95" t="s">
        <v>41</v>
      </c>
      <c r="B43" s="95"/>
      <c r="C43" s="95"/>
      <c r="D43" s="25">
        <v>30737</v>
      </c>
      <c r="E43" s="25">
        <v>120854</v>
      </c>
      <c r="F43" s="95" t="s">
        <v>73</v>
      </c>
      <c r="G43" s="96"/>
      <c r="H43" s="96"/>
      <c r="I43" s="26">
        <f>+I38+I39-I40+I41-I42</f>
        <v>199970</v>
      </c>
      <c r="J43" s="26">
        <f>+J38+J39-J40+J41-J42</f>
        <v>78497</v>
      </c>
      <c r="K43" s="35"/>
      <c r="L43" s="35"/>
    </row>
    <row r="44" spans="1:10" ht="26.25" customHeight="1">
      <c r="A44" s="96" t="s">
        <v>38</v>
      </c>
      <c r="B44" s="96"/>
      <c r="C44" s="96"/>
      <c r="D44" s="25">
        <f>+D42-D43</f>
        <v>-28594</v>
      </c>
      <c r="E44" s="25">
        <f>+E42-E43</f>
        <v>88789</v>
      </c>
      <c r="F44" s="97" t="s">
        <v>67</v>
      </c>
      <c r="G44" s="98"/>
      <c r="H44" s="99"/>
      <c r="I44" s="28"/>
      <c r="J44" s="28"/>
    </row>
    <row r="45" spans="1:10" ht="12.75" customHeight="1">
      <c r="A45" s="84" t="s">
        <v>68</v>
      </c>
      <c r="B45" s="84"/>
      <c r="C45" s="84"/>
      <c r="D45" s="85"/>
      <c r="E45" s="85"/>
      <c r="F45" s="84" t="s">
        <v>52</v>
      </c>
      <c r="G45" s="84"/>
      <c r="H45" s="84"/>
      <c r="I45" s="94">
        <v>199970</v>
      </c>
      <c r="J45" s="94">
        <f>J43-J44</f>
        <v>78497</v>
      </c>
    </row>
    <row r="46" spans="1:10" ht="12.75">
      <c r="A46" s="84"/>
      <c r="B46" s="84"/>
      <c r="C46" s="84"/>
      <c r="D46" s="85"/>
      <c r="E46" s="85"/>
      <c r="F46" s="84"/>
      <c r="G46" s="84"/>
      <c r="H46" s="84"/>
      <c r="I46" s="94"/>
      <c r="J46" s="94"/>
    </row>
    <row r="47" spans="1:10" ht="24.75" customHeight="1">
      <c r="A47" s="95" t="s">
        <v>42</v>
      </c>
      <c r="B47" s="95"/>
      <c r="C47" s="95"/>
      <c r="D47" s="25"/>
      <c r="E47" s="25"/>
      <c r="F47" s="92" t="s">
        <v>54</v>
      </c>
      <c r="G47" s="92"/>
      <c r="H47" s="92"/>
      <c r="I47" s="26">
        <f>20057+13042</f>
        <v>33099</v>
      </c>
      <c r="J47" s="26">
        <v>12086</v>
      </c>
    </row>
    <row r="48" spans="1:10" ht="28.5" customHeight="1">
      <c r="A48" s="95" t="s">
        <v>44</v>
      </c>
      <c r="B48" s="95"/>
      <c r="C48" s="95"/>
      <c r="D48" s="25">
        <v>305337</v>
      </c>
      <c r="E48" s="25">
        <v>138803</v>
      </c>
      <c r="F48" s="89" t="s">
        <v>69</v>
      </c>
      <c r="G48" s="90"/>
      <c r="H48" s="90"/>
      <c r="I48" s="26"/>
      <c r="J48" s="26"/>
    </row>
    <row r="49" spans="1:10" ht="16.5" customHeight="1">
      <c r="A49" s="96" t="s">
        <v>38</v>
      </c>
      <c r="B49" s="96"/>
      <c r="C49" s="96"/>
      <c r="D49" s="25">
        <f>+D47-D48</f>
        <v>-305337</v>
      </c>
      <c r="E49" s="25">
        <f>+E47-E48</f>
        <v>-138803</v>
      </c>
      <c r="F49" s="90" t="s">
        <v>70</v>
      </c>
      <c r="G49" s="90"/>
      <c r="H49" s="90"/>
      <c r="I49" s="26">
        <f>+I45-I47</f>
        <v>166871</v>
      </c>
      <c r="J49" s="26">
        <f>+J45-J47</f>
        <v>66411</v>
      </c>
    </row>
    <row r="50" spans="1:10" ht="34.5" customHeight="1">
      <c r="A50" s="100" t="s">
        <v>47</v>
      </c>
      <c r="B50" s="100"/>
      <c r="C50" s="100"/>
      <c r="D50" s="25">
        <f aca="true" t="shared" si="0" ref="D50:E52">+D37+D42+D47</f>
        <v>1001972</v>
      </c>
      <c r="E50" s="25">
        <f t="shared" si="0"/>
        <v>1176984</v>
      </c>
      <c r="F50" s="89" t="s">
        <v>74</v>
      </c>
      <c r="G50" s="90"/>
      <c r="H50" s="90"/>
      <c r="I50" s="26"/>
      <c r="J50" s="26"/>
    </row>
    <row r="51" spans="1:10" ht="35.25" customHeight="1">
      <c r="A51" s="100" t="s">
        <v>49</v>
      </c>
      <c r="B51" s="100"/>
      <c r="C51" s="100"/>
      <c r="D51" s="25">
        <f t="shared" si="0"/>
        <v>1012854</v>
      </c>
      <c r="E51" s="25">
        <f t="shared" si="0"/>
        <v>1175413</v>
      </c>
      <c r="F51" s="93" t="s">
        <v>71</v>
      </c>
      <c r="G51" s="92"/>
      <c r="H51" s="92"/>
      <c r="I51" s="26"/>
      <c r="J51" s="26"/>
    </row>
    <row r="52" spans="1:11" ht="18" customHeight="1">
      <c r="A52" s="91" t="s">
        <v>50</v>
      </c>
      <c r="B52" s="91"/>
      <c r="C52" s="91"/>
      <c r="D52" s="25">
        <f t="shared" si="0"/>
        <v>-10882</v>
      </c>
      <c r="E52" s="25">
        <f t="shared" si="0"/>
        <v>1571</v>
      </c>
      <c r="F52" s="92" t="s">
        <v>72</v>
      </c>
      <c r="G52" s="92"/>
      <c r="H52" s="92"/>
      <c r="I52" s="26">
        <v>3</v>
      </c>
      <c r="J52" s="26">
        <v>1</v>
      </c>
      <c r="K52" s="35"/>
    </row>
    <row r="53" spans="1:10" ht="16.5" customHeight="1">
      <c r="A53" s="84" t="s">
        <v>51</v>
      </c>
      <c r="B53" s="84"/>
      <c r="C53" s="84"/>
      <c r="D53" s="85">
        <v>10009</v>
      </c>
      <c r="E53" s="85">
        <v>168</v>
      </c>
      <c r="F53" s="92" t="s">
        <v>56</v>
      </c>
      <c r="G53" s="92"/>
      <c r="H53" s="92"/>
      <c r="I53" s="26"/>
      <c r="J53" s="26"/>
    </row>
    <row r="54" spans="1:10" ht="28.5" customHeight="1">
      <c r="A54" s="84"/>
      <c r="B54" s="84"/>
      <c r="C54" s="84"/>
      <c r="D54" s="85"/>
      <c r="E54" s="85"/>
      <c r="F54" s="93" t="s">
        <v>57</v>
      </c>
      <c r="G54" s="92"/>
      <c r="H54" s="92"/>
      <c r="I54" s="26"/>
      <c r="J54" s="26"/>
    </row>
    <row r="55" spans="1:10" ht="24" customHeight="1">
      <c r="A55" s="84" t="s">
        <v>53</v>
      </c>
      <c r="B55" s="84"/>
      <c r="C55" s="84"/>
      <c r="D55" s="85">
        <f>1182-141</f>
        <v>1041</v>
      </c>
      <c r="E55" s="85">
        <v>-1560</v>
      </c>
      <c r="F55" s="86"/>
      <c r="G55" s="87"/>
      <c r="H55" s="87"/>
      <c r="I55" s="12"/>
      <c r="J55" s="12"/>
    </row>
    <row r="56" spans="1:5" ht="22.5" customHeight="1">
      <c r="A56" s="84"/>
      <c r="B56" s="84"/>
      <c r="C56" s="84"/>
      <c r="D56" s="85"/>
      <c r="E56" s="85"/>
    </row>
    <row r="57" spans="1:5" ht="12.75">
      <c r="A57" s="84" t="s">
        <v>55</v>
      </c>
      <c r="B57" s="84"/>
      <c r="C57" s="84"/>
      <c r="D57" s="85">
        <f>+D52+D53+D55</f>
        <v>168</v>
      </c>
      <c r="E57" s="85">
        <f>E52+E53+E55</f>
        <v>179</v>
      </c>
    </row>
    <row r="58" spans="1:5" ht="12.75">
      <c r="A58" s="84"/>
      <c r="B58" s="84"/>
      <c r="C58" s="84"/>
      <c r="D58" s="85"/>
      <c r="E58" s="85"/>
    </row>
    <row r="59" ht="14.25" customHeight="1"/>
    <row r="60" spans="1:10" ht="12.75">
      <c r="A60" s="88"/>
      <c r="B60" s="88"/>
      <c r="C60" s="88"/>
      <c r="D60" s="88"/>
      <c r="E60" s="88"/>
      <c r="F60" s="88"/>
      <c r="G60" s="88"/>
      <c r="H60" s="88"/>
      <c r="I60" s="88"/>
      <c r="J60" s="88"/>
    </row>
    <row r="61" ht="7.5" customHeight="1"/>
    <row r="62" spans="1:10" ht="12" customHeight="1">
      <c r="A62" s="19"/>
      <c r="B62" s="20"/>
      <c r="C62" s="63" t="s">
        <v>98</v>
      </c>
      <c r="D62" s="64"/>
      <c r="E62" s="64"/>
      <c r="F62" s="65"/>
      <c r="G62" s="66" t="s">
        <v>102</v>
      </c>
      <c r="H62" s="64"/>
      <c r="I62" s="64"/>
      <c r="J62" s="67"/>
    </row>
    <row r="63" spans="1:10" ht="27.75" customHeight="1" hidden="1">
      <c r="A63" s="21"/>
      <c r="B63" s="22"/>
      <c r="C63" s="16"/>
      <c r="D63" s="17"/>
      <c r="E63" s="17"/>
      <c r="F63" s="44"/>
      <c r="G63" s="17"/>
      <c r="H63" s="17"/>
      <c r="I63" s="17"/>
      <c r="J63" s="18"/>
    </row>
    <row r="64" spans="1:10" ht="27.75" customHeight="1">
      <c r="A64" s="23"/>
      <c r="B64" s="24"/>
      <c r="C64" s="14" t="s">
        <v>78</v>
      </c>
      <c r="D64" s="14" t="s">
        <v>79</v>
      </c>
      <c r="E64" s="14" t="s">
        <v>80</v>
      </c>
      <c r="F64" s="45" t="s">
        <v>81</v>
      </c>
      <c r="G64" s="40" t="s">
        <v>78</v>
      </c>
      <c r="H64" s="14" t="s">
        <v>79</v>
      </c>
      <c r="I64" s="14" t="s">
        <v>80</v>
      </c>
      <c r="J64" s="14" t="s">
        <v>81</v>
      </c>
    </row>
    <row r="65" spans="1:10" ht="21.75" customHeight="1">
      <c r="A65" s="31" t="s">
        <v>82</v>
      </c>
      <c r="B65" s="33"/>
      <c r="C65" s="43">
        <v>485000</v>
      </c>
      <c r="D65" s="37">
        <v>97000</v>
      </c>
      <c r="E65" s="36"/>
      <c r="F65" s="50">
        <f>C65+D65-E65</f>
        <v>582000</v>
      </c>
      <c r="G65" s="43">
        <v>582000</v>
      </c>
      <c r="H65" s="36"/>
      <c r="I65" s="36"/>
      <c r="J65" s="37">
        <f>G65+H65-I65</f>
        <v>582000</v>
      </c>
    </row>
    <row r="66" spans="1:10" ht="21.75" customHeight="1">
      <c r="A66" s="31" t="s">
        <v>83</v>
      </c>
      <c r="B66" s="33"/>
      <c r="C66" s="41"/>
      <c r="D66" s="29"/>
      <c r="E66" s="29"/>
      <c r="F66" s="52"/>
      <c r="G66" s="41"/>
      <c r="H66" s="29"/>
      <c r="I66" s="29"/>
      <c r="J66" s="29"/>
    </row>
    <row r="67" spans="1:10" ht="21.75" customHeight="1">
      <c r="A67" s="31" t="s">
        <v>84</v>
      </c>
      <c r="B67" s="33"/>
      <c r="C67" s="42"/>
      <c r="D67" s="30"/>
      <c r="E67" s="30"/>
      <c r="F67" s="52"/>
      <c r="G67" s="42"/>
      <c r="H67" s="30"/>
      <c r="I67" s="30"/>
      <c r="J67" s="29"/>
    </row>
    <row r="68" spans="1:10" ht="21.75" customHeight="1">
      <c r="A68" s="31" t="s">
        <v>85</v>
      </c>
      <c r="B68" s="33"/>
      <c r="C68" s="42"/>
      <c r="D68" s="30"/>
      <c r="E68" s="30"/>
      <c r="F68" s="52"/>
      <c r="G68" s="42"/>
      <c r="H68" s="30"/>
      <c r="I68" s="30"/>
      <c r="J68" s="29"/>
    </row>
    <row r="69" spans="1:10" ht="21.75" customHeight="1">
      <c r="A69" s="31" t="s">
        <v>86</v>
      </c>
      <c r="B69" s="33"/>
      <c r="C69" s="43">
        <v>110436</v>
      </c>
      <c r="D69" s="37">
        <v>102964</v>
      </c>
      <c r="E69" s="38">
        <v>97000</v>
      </c>
      <c r="F69" s="50">
        <f>C69+D69-E69</f>
        <v>116400</v>
      </c>
      <c r="G69" s="43">
        <v>116400</v>
      </c>
      <c r="H69" s="37"/>
      <c r="I69" s="38"/>
      <c r="J69" s="37">
        <f>G69+H69-I69</f>
        <v>116400</v>
      </c>
    </row>
    <row r="70" spans="1:11" ht="21.75" customHeight="1">
      <c r="A70" s="31" t="s">
        <v>87</v>
      </c>
      <c r="B70" s="33"/>
      <c r="C70" s="42">
        <v>569168</v>
      </c>
      <c r="D70" s="30"/>
      <c r="E70" s="30"/>
      <c r="F70" s="50">
        <f>C70+D70-E70</f>
        <v>569168</v>
      </c>
      <c r="G70" s="42">
        <v>569168</v>
      </c>
      <c r="H70" s="30"/>
      <c r="I70" s="30">
        <v>205514</v>
      </c>
      <c r="J70" s="37">
        <f>G70+H70-I70</f>
        <v>363654</v>
      </c>
      <c r="K70" s="35"/>
    </row>
    <row r="71" spans="1:11" ht="21.75" customHeight="1">
      <c r="A71" s="31" t="s">
        <v>88</v>
      </c>
      <c r="B71" s="33"/>
      <c r="C71" s="42">
        <v>567343</v>
      </c>
      <c r="D71" s="30">
        <v>166871</v>
      </c>
      <c r="E71" s="30">
        <v>292364</v>
      </c>
      <c r="F71" s="50">
        <f>+C71+D71-E71</f>
        <v>441850</v>
      </c>
      <c r="G71" s="42">
        <v>441850</v>
      </c>
      <c r="H71" s="30">
        <v>95032</v>
      </c>
      <c r="I71" s="30">
        <v>197960</v>
      </c>
      <c r="J71" s="37">
        <f>+G71+H71-I71</f>
        <v>338922</v>
      </c>
      <c r="K71" s="35"/>
    </row>
    <row r="72" spans="1:10" ht="21.75" customHeight="1">
      <c r="A72" s="31" t="s">
        <v>89</v>
      </c>
      <c r="B72" s="33"/>
      <c r="C72" s="42"/>
      <c r="D72" s="30"/>
      <c r="E72" s="30"/>
      <c r="F72" s="52"/>
      <c r="G72" s="42"/>
      <c r="H72" s="30"/>
      <c r="I72" s="30"/>
      <c r="J72" s="29"/>
    </row>
    <row r="73" spans="1:10" ht="21.75" customHeight="1">
      <c r="A73" s="32" t="s">
        <v>90</v>
      </c>
      <c r="B73" s="34"/>
      <c r="C73" s="42"/>
      <c r="D73" s="30"/>
      <c r="E73" s="30"/>
      <c r="F73" s="52"/>
      <c r="G73" s="42"/>
      <c r="H73" s="30"/>
      <c r="I73" s="30"/>
      <c r="J73" s="29"/>
    </row>
    <row r="74" spans="1:11" ht="21.75" customHeight="1">
      <c r="A74" s="32" t="s">
        <v>91</v>
      </c>
      <c r="B74" s="34"/>
      <c r="C74" s="42">
        <f aca="true" t="shared" si="1" ref="C74:J74">SUM(C65:C73)</f>
        <v>1731947</v>
      </c>
      <c r="D74" s="30">
        <f t="shared" si="1"/>
        <v>366835</v>
      </c>
      <c r="E74" s="30">
        <f t="shared" si="1"/>
        <v>389364</v>
      </c>
      <c r="F74" s="51">
        <f t="shared" si="1"/>
        <v>1709418</v>
      </c>
      <c r="G74" s="42">
        <f t="shared" si="1"/>
        <v>1709418</v>
      </c>
      <c r="H74" s="30">
        <f t="shared" si="1"/>
        <v>95032</v>
      </c>
      <c r="I74" s="30">
        <f t="shared" si="1"/>
        <v>403474</v>
      </c>
      <c r="J74" s="30">
        <f t="shared" si="1"/>
        <v>1400976</v>
      </c>
      <c r="K74" s="35"/>
    </row>
    <row r="75" spans="1:10" ht="19.5" customHeight="1">
      <c r="A75" s="53"/>
      <c r="B75" s="15"/>
      <c r="C75" s="9"/>
      <c r="D75" s="9"/>
      <c r="E75" s="9"/>
      <c r="F75" s="39"/>
      <c r="G75" s="9"/>
      <c r="H75" s="9"/>
      <c r="I75" s="9"/>
      <c r="J75" s="9"/>
    </row>
    <row r="76" spans="1:10" ht="20.25" customHeight="1">
      <c r="A76" s="54"/>
      <c r="B76" s="15"/>
      <c r="C76" s="9"/>
      <c r="D76" s="9"/>
      <c r="E76" s="9"/>
      <c r="F76" s="9"/>
      <c r="G76" s="9"/>
      <c r="H76" s="9"/>
      <c r="I76" s="9"/>
      <c r="J76" s="9"/>
    </row>
    <row r="77" spans="1:10" ht="38.25" customHeight="1">
      <c r="A77" s="59" t="s">
        <v>104</v>
      </c>
      <c r="B77" s="74"/>
      <c r="C77" s="74"/>
      <c r="D77" s="74"/>
      <c r="E77" s="74"/>
      <c r="F77" s="74"/>
      <c r="G77" s="74"/>
      <c r="H77" s="74"/>
      <c r="I77" s="74"/>
      <c r="J77" s="74"/>
    </row>
    <row r="78" spans="1:10" ht="79.5" customHeight="1">
      <c r="A78" s="68" t="s">
        <v>105</v>
      </c>
      <c r="B78" s="69"/>
      <c r="C78" s="69"/>
      <c r="D78" s="69"/>
      <c r="E78" s="69"/>
      <c r="F78" s="69"/>
      <c r="G78" s="69"/>
      <c r="H78" s="69"/>
      <c r="I78" s="69"/>
      <c r="J78" s="70"/>
    </row>
    <row r="79" spans="1:10" ht="57" customHeight="1">
      <c r="A79" s="71" t="s">
        <v>106</v>
      </c>
      <c r="B79" s="72"/>
      <c r="C79" s="72"/>
      <c r="D79" s="72"/>
      <c r="E79" s="72"/>
      <c r="F79" s="72"/>
      <c r="G79" s="72"/>
      <c r="H79" s="72"/>
      <c r="I79" s="72"/>
      <c r="J79" s="73"/>
    </row>
    <row r="80" spans="1:10" ht="44.25" customHeight="1">
      <c r="A80" s="59" t="s">
        <v>92</v>
      </c>
      <c r="B80" s="60"/>
      <c r="C80" s="60"/>
      <c r="D80" s="60"/>
      <c r="E80" s="60"/>
      <c r="F80" s="60"/>
      <c r="G80" s="60"/>
      <c r="H80" s="60"/>
      <c r="I80" s="60"/>
      <c r="J80" s="60"/>
    </row>
    <row r="81" spans="1:10" ht="51.75" customHeight="1">
      <c r="A81" s="76" t="s">
        <v>103</v>
      </c>
      <c r="B81" s="77"/>
      <c r="C81" s="77"/>
      <c r="D81" s="77"/>
      <c r="E81" s="77"/>
      <c r="F81" s="77"/>
      <c r="G81" s="77"/>
      <c r="H81" s="77"/>
      <c r="I81" s="77"/>
      <c r="J81" s="56"/>
    </row>
    <row r="82" spans="1:10" ht="11.25" customHeight="1">
      <c r="A82" s="57"/>
      <c r="B82" s="57"/>
      <c r="C82" s="57"/>
      <c r="D82" s="57"/>
      <c r="E82" s="57"/>
      <c r="F82" s="57"/>
      <c r="G82" s="57"/>
      <c r="H82" s="57"/>
      <c r="I82" s="57"/>
      <c r="J82" s="57"/>
    </row>
    <row r="83" spans="1:10" ht="24.75" customHeight="1">
      <c r="A83" s="58" t="s">
        <v>76</v>
      </c>
      <c r="B83" s="55"/>
      <c r="C83" s="55"/>
      <c r="D83" s="55"/>
      <c r="E83" s="55"/>
      <c r="F83" s="55"/>
      <c r="G83" s="55"/>
      <c r="H83" s="55"/>
      <c r="I83" s="55"/>
      <c r="J83" s="55"/>
    </row>
    <row r="84" spans="1:10" ht="12.75">
      <c r="A84" s="78" t="s">
        <v>99</v>
      </c>
      <c r="B84" s="79"/>
      <c r="C84" s="79"/>
      <c r="D84" s="79"/>
      <c r="E84" s="79"/>
      <c r="F84" s="79"/>
      <c r="G84" s="79"/>
      <c r="H84" s="79"/>
      <c r="I84" s="79"/>
      <c r="J84" s="80"/>
    </row>
    <row r="85" spans="1:10" ht="14.25" customHeight="1">
      <c r="A85" s="81"/>
      <c r="B85" s="82"/>
      <c r="C85" s="82"/>
      <c r="D85" s="82"/>
      <c r="E85" s="82"/>
      <c r="F85" s="82"/>
      <c r="G85" s="82"/>
      <c r="H85" s="82"/>
      <c r="I85" s="82"/>
      <c r="J85" s="83"/>
    </row>
    <row r="86" spans="1:10" ht="14.25" customHeight="1">
      <c r="A86" s="10"/>
      <c r="B86" s="10"/>
      <c r="C86" s="10"/>
      <c r="D86" s="10"/>
      <c r="E86" s="10"/>
      <c r="F86" s="10"/>
      <c r="G86" s="10"/>
      <c r="H86" s="10"/>
      <c r="I86" s="10"/>
      <c r="J86" s="10"/>
    </row>
    <row r="87" spans="1:10" ht="12.75">
      <c r="A87" s="2"/>
      <c r="B87" s="2"/>
      <c r="C87" s="2"/>
      <c r="D87" s="2"/>
      <c r="E87" s="8"/>
      <c r="F87" s="2"/>
      <c r="G87" s="61" t="s">
        <v>95</v>
      </c>
      <c r="H87" s="62"/>
      <c r="I87" s="62"/>
      <c r="J87" s="62"/>
    </row>
    <row r="88" spans="1:10" ht="12.75">
      <c r="A88" s="2"/>
      <c r="B88" s="2"/>
      <c r="C88" s="2"/>
      <c r="D88" s="2"/>
      <c r="E88" s="8"/>
      <c r="F88" s="2"/>
      <c r="G88" s="75" t="s">
        <v>96</v>
      </c>
      <c r="H88" s="75"/>
      <c r="I88" s="75"/>
      <c r="J88" s="75"/>
    </row>
    <row r="89" spans="1:10" ht="12.75">
      <c r="A89" s="2"/>
      <c r="B89" s="2"/>
      <c r="C89" s="2"/>
      <c r="D89" s="2"/>
      <c r="E89" s="8"/>
      <c r="F89" s="2"/>
      <c r="G89" s="1"/>
      <c r="H89" s="1"/>
      <c r="I89" s="1"/>
      <c r="J89" s="1"/>
    </row>
    <row r="91" spans="1:10" ht="12.75">
      <c r="A91" s="46"/>
      <c r="B91" s="47"/>
      <c r="C91" s="47"/>
      <c r="D91" s="47"/>
      <c r="E91" s="47"/>
      <c r="F91" s="47"/>
      <c r="G91" s="47"/>
      <c r="H91" s="47"/>
      <c r="I91" s="47"/>
      <c r="J91" s="47"/>
    </row>
    <row r="92" spans="1:10" ht="12.75">
      <c r="A92" s="48"/>
      <c r="B92" s="49"/>
      <c r="C92" s="49"/>
      <c r="D92" s="49"/>
      <c r="E92" s="49"/>
      <c r="F92" s="49"/>
      <c r="G92" s="49"/>
      <c r="H92" s="49"/>
      <c r="I92" s="49"/>
      <c r="J92" s="49"/>
    </row>
    <row r="93" ht="12.75">
      <c r="A93" s="48"/>
    </row>
  </sheetData>
  <sheetProtection/>
  <mergeCells count="122">
    <mergeCell ref="I8:J8"/>
    <mergeCell ref="A10:J10"/>
    <mergeCell ref="A6:J6"/>
    <mergeCell ref="A7:B7"/>
    <mergeCell ref="C7:F7"/>
    <mergeCell ref="G7:H7"/>
    <mergeCell ref="I7:J7"/>
    <mergeCell ref="A1:J1"/>
    <mergeCell ref="A2:J2"/>
    <mergeCell ref="A3:J3"/>
    <mergeCell ref="A4:J4"/>
    <mergeCell ref="A15:C15"/>
    <mergeCell ref="F15:H15"/>
    <mergeCell ref="A8:B8"/>
    <mergeCell ref="C8:F8"/>
    <mergeCell ref="G8:H8"/>
    <mergeCell ref="A13:C13"/>
    <mergeCell ref="F13:H13"/>
    <mergeCell ref="A14:C14"/>
    <mergeCell ref="F14:H14"/>
    <mergeCell ref="A12:J12"/>
    <mergeCell ref="F22:H23"/>
    <mergeCell ref="A16:C16"/>
    <mergeCell ref="F16:H16"/>
    <mergeCell ref="A17:C17"/>
    <mergeCell ref="F17:H17"/>
    <mergeCell ref="A18:C19"/>
    <mergeCell ref="D18:D19"/>
    <mergeCell ref="E18:E19"/>
    <mergeCell ref="F18:H18"/>
    <mergeCell ref="F19:H19"/>
    <mergeCell ref="A20:C20"/>
    <mergeCell ref="F20:H20"/>
    <mergeCell ref="A21:C21"/>
    <mergeCell ref="F21:H21"/>
    <mergeCell ref="A28:C28"/>
    <mergeCell ref="F28:H29"/>
    <mergeCell ref="I22:I23"/>
    <mergeCell ref="J22:J23"/>
    <mergeCell ref="A23:C23"/>
    <mergeCell ref="A24:C24"/>
    <mergeCell ref="F24:H24"/>
    <mergeCell ref="A25:C25"/>
    <mergeCell ref="F25:H25"/>
    <mergeCell ref="A22:C22"/>
    <mergeCell ref="A26:C26"/>
    <mergeCell ref="F26:H26"/>
    <mergeCell ref="A27:C27"/>
    <mergeCell ref="F27:H27"/>
    <mergeCell ref="A29:C29"/>
    <mergeCell ref="F30:H30"/>
    <mergeCell ref="A32:E33"/>
    <mergeCell ref="F32:J33"/>
    <mergeCell ref="I34:I35"/>
    <mergeCell ref="J34:J35"/>
    <mergeCell ref="F36:H36"/>
    <mergeCell ref="I28:I29"/>
    <mergeCell ref="J28:J29"/>
    <mergeCell ref="A37:C37"/>
    <mergeCell ref="F37:H37"/>
    <mergeCell ref="A38:C38"/>
    <mergeCell ref="F38:H38"/>
    <mergeCell ref="A34:C36"/>
    <mergeCell ref="D34:D36"/>
    <mergeCell ref="E34:E36"/>
    <mergeCell ref="F34:H35"/>
    <mergeCell ref="A42:C42"/>
    <mergeCell ref="F42:H42"/>
    <mergeCell ref="A43:C43"/>
    <mergeCell ref="A39:C39"/>
    <mergeCell ref="F39:H39"/>
    <mergeCell ref="A40:C41"/>
    <mergeCell ref="D40:D41"/>
    <mergeCell ref="E40:E41"/>
    <mergeCell ref="F40:H40"/>
    <mergeCell ref="F41:H41"/>
    <mergeCell ref="F43:H43"/>
    <mergeCell ref="A44:C44"/>
    <mergeCell ref="F44:H44"/>
    <mergeCell ref="A51:C51"/>
    <mergeCell ref="F51:H51"/>
    <mergeCell ref="A48:C48"/>
    <mergeCell ref="F48:H48"/>
    <mergeCell ref="A49:C49"/>
    <mergeCell ref="F49:H49"/>
    <mergeCell ref="A50:C50"/>
    <mergeCell ref="I45:I46"/>
    <mergeCell ref="J45:J46"/>
    <mergeCell ref="A47:C47"/>
    <mergeCell ref="F47:H47"/>
    <mergeCell ref="A45:C46"/>
    <mergeCell ref="D45:D46"/>
    <mergeCell ref="E45:E46"/>
    <mergeCell ref="F45:H46"/>
    <mergeCell ref="F50:H50"/>
    <mergeCell ref="A52:C52"/>
    <mergeCell ref="F52:H52"/>
    <mergeCell ref="A53:C54"/>
    <mergeCell ref="D53:D54"/>
    <mergeCell ref="E53:E54"/>
    <mergeCell ref="F53:H53"/>
    <mergeCell ref="F54:H54"/>
    <mergeCell ref="A57:C58"/>
    <mergeCell ref="D57:D58"/>
    <mergeCell ref="E57:E58"/>
    <mergeCell ref="A60:J60"/>
    <mergeCell ref="A55:C56"/>
    <mergeCell ref="D55:D56"/>
    <mergeCell ref="E55:E56"/>
    <mergeCell ref="F55:H55"/>
    <mergeCell ref="G88:J88"/>
    <mergeCell ref="A81:J81"/>
    <mergeCell ref="A82:J82"/>
    <mergeCell ref="A83:J83"/>
    <mergeCell ref="A84:J85"/>
    <mergeCell ref="A80:J80"/>
    <mergeCell ref="G87:J87"/>
    <mergeCell ref="C62:F62"/>
    <mergeCell ref="G62:J62"/>
    <mergeCell ref="A78:J78"/>
    <mergeCell ref="A79:J79"/>
    <mergeCell ref="A77:J77"/>
  </mergeCells>
  <printOptions/>
  <pageMargins left="0.75" right="0.7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Owner</cp:lastModifiedBy>
  <cp:lastPrinted>2010-09-28T07:52:42Z</cp:lastPrinted>
  <dcterms:created xsi:type="dcterms:W3CDTF">2007-02-12T13:02:25Z</dcterms:created>
  <dcterms:modified xsi:type="dcterms:W3CDTF">2010-09-28T10:47:14Z</dcterms:modified>
  <cp:category/>
  <cp:version/>
  <cp:contentType/>
  <cp:contentStatus/>
</cp:coreProperties>
</file>