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 KONSOLIDOVANI" sheetId="1" r:id="rId1"/>
  </sheets>
  <definedNames>
    <definedName name="_xlnm.Print_Area" localSheetId="0">'Izvod KONSOLIDOVANI'!$A$1:$K$97</definedName>
  </definedNames>
  <calcPr fullCalcOnLoad="1"/>
</workbook>
</file>

<file path=xl/sharedStrings.xml><?xml version="1.0" encoding="utf-8"?>
<sst xmlns="http://schemas.openxmlformats.org/spreadsheetml/2006/main" count="144" uniqueCount="120">
  <si>
    <t>2009.</t>
  </si>
  <si>
    <t>I OSNOVNI PODACI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</si>
  <si>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</si>
  <si>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</si>
  <si>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</si>
  <si>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</si>
  <si>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</si>
  <si>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</si>
  <si>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</si>
  <si>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</si>
  <si>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</si>
  <si>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</si>
  <si>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</si>
  <si>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</si>
  <si>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</si>
  <si>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</si>
  <si>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</si>
  <si>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</si>
  <si>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</si>
  <si>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</si>
  <si>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</si>
  <si>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</si>
  <si>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</si>
  <si>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</si>
  <si>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</si>
  <si>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</si>
  <si>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</si>
  <si>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</si>
  <si>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</si>
  <si>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</si>
  <si>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</si>
  <si>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</si>
  <si>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</si>
  <si>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</si>
  <si>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</si>
  <si>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</si>
  <si>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</si>
  <si>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</si>
  <si>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</si>
  <si>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</si>
  <si>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</si>
  <si>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</si>
  <si>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</si>
  <si>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</si>
  <si>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</si>
  <si>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</si>
  <si>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</si>
  <si>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</si>
  <si>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</si>
  <si>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</si>
  <si>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</si>
  <si>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</si>
  <si>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</si>
  <si>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</si>
  <si>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</si>
  <si>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</si>
  <si>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</si>
  <si>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</si>
  <si>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</si>
  <si>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</si>
  <si>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</si>
  <si>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</si>
  <si>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</si>
  <si>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</si>
  <si>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</si>
  <si>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</si>
  <si>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</si>
  <si>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</si>
  <si>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</si>
  <si>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</si>
  <si>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</si>
  <si>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</si>
  <si>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</si>
  <si>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</si>
  <si>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</si>
  <si>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</si>
  <si>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</si>
  <si>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</si>
  <si>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</si>
  <si>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</si>
  <si>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</si>
  <si>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</si>
  <si>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</si>
  <si>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</si>
  <si>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</si>
  <si>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</si>
  <si>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</si>
  <si>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</si>
  <si>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</si>
  <si>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</si>
  <si>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</si>
  <si>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</si>
  <si>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</si>
  <si>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</si>
  <si>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</si>
  <si>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</si>
  <si>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</si>
  <si>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</si>
  <si>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</si>
  <si>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</si>
  <si>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</si>
  <si>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</si>
  <si>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</si>
  <si>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</si>
  <si>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Nerealiz. gubici po osnovu hov</t>
  </si>
  <si>
    <t>IZVOD IZ KONSOLIDOVANIH FINANSIJSKIH IZVEŠTAJA ZA 2010. GODINU</t>
  </si>
  <si>
    <t>Akcionarsko društvo za priređivanje sajmova i izložbi "Novosadski sajam" Novi Sad</t>
  </si>
  <si>
    <t>Hajduk Veljkova 11</t>
  </si>
  <si>
    <t>AD NOVOSADSKI SAJAM NOVI SAD</t>
  </si>
  <si>
    <t>Goran Vasić
generalni direktor</t>
  </si>
  <si>
    <t>1. skrаćeni nаziv matičnog
 društva:</t>
  </si>
  <si>
    <t>1. skrаćeni nаziv zavisnog
društva:</t>
  </si>
  <si>
    <t>AD Novosadski sajam</t>
  </si>
  <si>
    <t>Radio Sajam DOO</t>
  </si>
  <si>
    <t>Sajam Tehnika DOO</t>
  </si>
  <si>
    <t xml:space="preserve">III ZAKLJUČNO MIŠLJENJE NEZAVISNOG REVIZORA "MC GLOBAL AUTDIT" O FINANSIJSKOM IZVEŠTAJU:  </t>
  </si>
  <si>
    <t>"Po našem  mišljenju konsolidovani finansijski izveštaji objektivno i istinito, po svim materijalno značajnim pitanjima, prikazuju finansijski položaj Društva na dan 31. decembra 2010. godine, rezultate njegovog poslovanja, promene na kapitalu i tokove gotovine za godinu koja se završava na taj dan, u skladu sa računovodstvenim propisima Republike Srbije."  Beograd, 06.04.2011. godine</t>
  </si>
  <si>
    <t>Na dan 31.12.2010. godine Novosadski sajam je izvršio prodaju svog udela (100%) u Radio Sajam DOO, odnosno istupio je kao osnivač iz ovog privrednog društva. Sajam Tehnika DOO, iako osnovan krajem 2010. godine, otpočeo je sa samostalnom delatnošću od 01.01.2011. godine.</t>
  </si>
  <si>
    <t>Uvid u finansijske izveštaje i izveštaj ovlašćenog revizora se može izvršiti svakog radnog dana od 12 do 14 časova u sedištu matičnog  društva.</t>
  </si>
  <si>
    <r>
      <t xml:space="preserve">5. Učešće matičnog društva u kapitalu zavisnog društva: </t>
    </r>
    <r>
      <rPr>
        <b/>
        <sz val="8"/>
        <rFont val="Calibri"/>
        <family val="2"/>
      </rPr>
      <t>100%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</si>
</sst>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3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top" wrapText="1"/>
    </xf>
    <xf numFmtId="3" fontId="21" fillId="33" borderId="0" xfId="0" applyNumberFormat="1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/>
    </xf>
    <xf numFmtId="0" fontId="22" fillId="33" borderId="0" xfId="0" applyFont="1" applyFill="1" applyAlignment="1">
      <alignment vertical="top"/>
    </xf>
    <xf numFmtId="0" fontId="26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justify" vertical="center"/>
    </xf>
    <xf numFmtId="0" fontId="24" fillId="33" borderId="0" xfId="0" applyFont="1" applyFill="1" applyBorder="1" applyAlignment="1">
      <alignment horizontal="justify" vertical="center" wrapText="1"/>
    </xf>
    <xf numFmtId="0" fontId="21" fillId="33" borderId="0" xfId="0" applyFont="1" applyFill="1" applyAlignment="1">
      <alignment horizontal="justify" vertical="center"/>
    </xf>
    <xf numFmtId="0" fontId="29" fillId="33" borderId="0" xfId="0" applyFont="1" applyFill="1" applyBorder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1" fillId="33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vertical="center" wrapText="1"/>
    </xf>
    <xf numFmtId="0" fontId="23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justify" vertical="center"/>
    </xf>
    <xf numFmtId="3" fontId="21" fillId="7" borderId="11" xfId="0" applyNumberFormat="1" applyFont="1" applyFill="1" applyBorder="1" applyAlignment="1">
      <alignment horizontal="right" vertical="center"/>
    </xf>
    <xf numFmtId="0" fontId="21" fillId="7" borderId="11" xfId="0" applyFont="1" applyFill="1" applyBorder="1" applyAlignment="1">
      <alignment horizontal="right" vertical="center"/>
    </xf>
    <xf numFmtId="0" fontId="21" fillId="7" borderId="11" xfId="0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 vertical="center"/>
    </xf>
    <xf numFmtId="3" fontId="3" fillId="7" borderId="11" xfId="0" applyNumberFormat="1" applyFont="1" applyFill="1" applyBorder="1" applyAlignment="1">
      <alignment horizontal="right" vertical="center"/>
    </xf>
    <xf numFmtId="176" fontId="3" fillId="7" borderId="11" xfId="0" applyNumberFormat="1" applyFont="1" applyFill="1" applyBorder="1" applyAlignment="1">
      <alignment horizontal="right" vertical="center" wrapText="1"/>
    </xf>
    <xf numFmtId="3" fontId="21" fillId="7" borderId="11" xfId="0" applyNumberFormat="1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center" vertical="center" wrapText="1"/>
    </xf>
    <xf numFmtId="3" fontId="21" fillId="7" borderId="11" xfId="0" applyNumberFormat="1" applyFont="1" applyFill="1" applyBorder="1" applyAlignment="1">
      <alignment vertical="center" wrapText="1"/>
    </xf>
    <xf numFmtId="3" fontId="3" fillId="7" borderId="11" xfId="0" applyNumberFormat="1" applyFont="1" applyFill="1" applyBorder="1" applyAlignment="1">
      <alignment vertical="center"/>
    </xf>
    <xf numFmtId="3" fontId="22" fillId="7" borderId="11" xfId="0" applyNumberFormat="1" applyFont="1" applyFill="1" applyBorder="1" applyAlignment="1">
      <alignment vertical="justify"/>
    </xf>
    <xf numFmtId="3" fontId="21" fillId="7" borderId="11" xfId="0" applyNumberFormat="1" applyFont="1" applyFill="1" applyBorder="1" applyAlignment="1">
      <alignment vertical="center"/>
    </xf>
    <xf numFmtId="3" fontId="3" fillId="7" borderId="11" xfId="0" applyNumberFormat="1" applyFont="1" applyFill="1" applyBorder="1" applyAlignment="1">
      <alignment vertical="center" wrapText="1"/>
    </xf>
    <xf numFmtId="3" fontId="21" fillId="7" borderId="11" xfId="0" applyNumberFormat="1" applyFont="1" applyFill="1" applyBorder="1" applyAlignment="1">
      <alignment/>
    </xf>
    <xf numFmtId="3" fontId="51" fillId="7" borderId="11" xfId="0" applyNumberFormat="1" applyFont="1" applyFill="1" applyBorder="1" applyAlignment="1">
      <alignment vertical="justify"/>
    </xf>
    <xf numFmtId="3" fontId="21" fillId="7" borderId="11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vertical="center"/>
    </xf>
    <xf numFmtId="0" fontId="31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/>
    </xf>
    <xf numFmtId="0" fontId="22" fillId="33" borderId="16" xfId="0" applyFont="1" applyFill="1" applyBorder="1" applyAlignment="1">
      <alignment horizontal="center" vertical="top"/>
    </xf>
    <xf numFmtId="0" fontId="22" fillId="33" borderId="17" xfId="0" applyFont="1" applyFill="1" applyBorder="1" applyAlignment="1">
      <alignment horizontal="center" vertical="top"/>
    </xf>
    <xf numFmtId="0" fontId="22" fillId="33" borderId="18" xfId="0" applyFont="1" applyFill="1" applyBorder="1" applyAlignment="1">
      <alignment horizontal="center" vertical="top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3" fontId="3" fillId="7" borderId="11" xfId="0" applyNumberFormat="1" applyFont="1" applyFill="1" applyBorder="1" applyAlignment="1">
      <alignment horizontal="right" vertical="center"/>
    </xf>
    <xf numFmtId="0" fontId="3" fillId="7" borderId="11" xfId="0" applyFont="1" applyFill="1" applyBorder="1" applyAlignment="1">
      <alignment horizontal="right" vertical="center"/>
    </xf>
    <xf numFmtId="3" fontId="21" fillId="7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/>
    </xf>
    <xf numFmtId="0" fontId="52" fillId="33" borderId="19" xfId="0" applyFont="1" applyFill="1" applyBorder="1" applyAlignment="1">
      <alignment horizontal="left" vertical="justify" readingOrder="1"/>
    </xf>
    <xf numFmtId="0" fontId="23" fillId="33" borderId="19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justify" vertical="justify"/>
    </xf>
    <xf numFmtId="0" fontId="22" fillId="33" borderId="13" xfId="0" applyFont="1" applyFill="1" applyBorder="1" applyAlignment="1">
      <alignment horizontal="justify" vertical="justify"/>
    </xf>
    <xf numFmtId="0" fontId="22" fillId="33" borderId="14" xfId="0" applyFont="1" applyFill="1" applyBorder="1" applyAlignment="1">
      <alignment horizontal="justify" vertical="justify"/>
    </xf>
    <xf numFmtId="0" fontId="23" fillId="33" borderId="0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left"/>
    </xf>
    <xf numFmtId="0" fontId="21" fillId="7" borderId="11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left"/>
    </xf>
    <xf numFmtId="0" fontId="25" fillId="33" borderId="21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justify" vertical="center" wrapText="1"/>
    </xf>
    <xf numFmtId="0" fontId="32" fillId="33" borderId="0" xfId="0" applyFont="1" applyFill="1" applyAlignment="1">
      <alignment horizontal="center"/>
    </xf>
    <xf numFmtId="0" fontId="32" fillId="7" borderId="0" xfId="0" applyFont="1" applyFill="1" applyAlignment="1">
      <alignment horizontal="center" wrapText="1"/>
    </xf>
    <xf numFmtId="0" fontId="32" fillId="7" borderId="0" xfId="0" applyFont="1" applyFill="1" applyAlignment="1">
      <alignment horizontal="center"/>
    </xf>
    <xf numFmtId="0" fontId="21" fillId="33" borderId="21" xfId="0" applyFont="1" applyFill="1" applyBorder="1" applyAlignment="1">
      <alignment horizontal="left"/>
    </xf>
    <xf numFmtId="0" fontId="21" fillId="7" borderId="21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justify" vertical="justify" wrapText="1"/>
    </xf>
    <xf numFmtId="0" fontId="22" fillId="33" borderId="13" xfId="0" applyFont="1" applyFill="1" applyBorder="1" applyAlignment="1">
      <alignment horizontal="justify" vertical="justify" wrapText="1"/>
    </xf>
    <xf numFmtId="0" fontId="22" fillId="33" borderId="14" xfId="0" applyFont="1" applyFill="1" applyBorder="1" applyAlignment="1">
      <alignment horizontal="justify" vertical="justify" wrapText="1"/>
    </xf>
    <xf numFmtId="0" fontId="22" fillId="33" borderId="0" xfId="0" applyFont="1" applyFill="1" applyAlignment="1">
      <alignment horizontal="center"/>
    </xf>
    <xf numFmtId="0" fontId="21" fillId="33" borderId="11" xfId="0" applyFont="1" applyFill="1" applyBorder="1" applyAlignment="1">
      <alignment horizontal="left" wrapText="1"/>
    </xf>
    <xf numFmtId="0" fontId="21" fillId="33" borderId="21" xfId="0" applyFont="1" applyFill="1" applyBorder="1" applyAlignment="1">
      <alignment horizontal="left" wrapText="1"/>
    </xf>
    <xf numFmtId="0" fontId="21" fillId="33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SheetLayoutView="100" zoomScalePageLayoutView="0" workbookViewId="0" topLeftCell="A1">
      <selection activeCell="L81" sqref="L81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11.421875" style="1" customWidth="1"/>
    <col min="4" max="4" width="9.8515625" style="1" customWidth="1"/>
    <col min="5" max="6" width="9.7109375" style="1" customWidth="1"/>
    <col min="7" max="7" width="9.140625" style="1" customWidth="1"/>
    <col min="8" max="8" width="9.8515625" style="1" customWidth="1"/>
    <col min="9" max="9" width="9.140625" style="1" customWidth="1"/>
    <col min="10" max="11" width="9.7109375" style="1" customWidth="1"/>
    <col min="12" max="16384" width="9.140625" style="1" customWidth="1"/>
  </cols>
  <sheetData>
    <row r="1" spans="2:12" ht="41.25" customHeight="1">
      <c r="B1" s="90" t="s">
        <v>72</v>
      </c>
      <c r="C1" s="90"/>
      <c r="D1" s="90"/>
      <c r="E1" s="90"/>
      <c r="F1" s="90"/>
      <c r="G1" s="90"/>
      <c r="H1" s="90"/>
      <c r="I1" s="90"/>
      <c r="J1" s="90"/>
      <c r="K1" s="90"/>
      <c r="L1" s="29"/>
    </row>
    <row r="2" spans="2:12" ht="15">
      <c r="B2" s="91" t="s">
        <v>105</v>
      </c>
      <c r="C2" s="91"/>
      <c r="D2" s="91"/>
      <c r="E2" s="91"/>
      <c r="F2" s="91"/>
      <c r="G2" s="91"/>
      <c r="H2" s="91"/>
      <c r="I2" s="91"/>
      <c r="J2" s="91"/>
      <c r="K2" s="91"/>
      <c r="L2" s="30"/>
    </row>
    <row r="3" spans="2:12" ht="15">
      <c r="B3" s="92" t="s">
        <v>106</v>
      </c>
      <c r="C3" s="93"/>
      <c r="D3" s="93"/>
      <c r="E3" s="93"/>
      <c r="F3" s="93"/>
      <c r="G3" s="93"/>
      <c r="H3" s="93"/>
      <c r="I3" s="93"/>
      <c r="J3" s="93"/>
      <c r="K3" s="93"/>
      <c r="L3" s="30"/>
    </row>
    <row r="4" spans="2:12" ht="12.75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13.5" thickBot="1">
      <c r="B5" s="88" t="s">
        <v>1</v>
      </c>
      <c r="C5" s="88"/>
      <c r="D5" s="88"/>
      <c r="E5" s="88"/>
      <c r="F5" s="88"/>
      <c r="G5" s="88"/>
      <c r="H5" s="88"/>
      <c r="I5" s="88"/>
      <c r="J5" s="88"/>
      <c r="K5" s="88"/>
      <c r="L5" s="32"/>
    </row>
    <row r="6" spans="2:12" ht="21.75" customHeight="1" thickTop="1">
      <c r="B6" s="104" t="s">
        <v>110</v>
      </c>
      <c r="C6" s="94"/>
      <c r="D6" s="95" t="s">
        <v>112</v>
      </c>
      <c r="E6" s="95"/>
      <c r="F6" s="95"/>
      <c r="G6" s="95"/>
      <c r="H6" s="94" t="s">
        <v>3</v>
      </c>
      <c r="I6" s="94"/>
      <c r="J6" s="95">
        <v>8044473</v>
      </c>
      <c r="K6" s="95"/>
      <c r="L6" s="4"/>
    </row>
    <row r="7" spans="2:12" ht="12.75">
      <c r="B7" s="86" t="s">
        <v>2</v>
      </c>
      <c r="C7" s="86"/>
      <c r="D7" s="87" t="s">
        <v>107</v>
      </c>
      <c r="E7" s="87"/>
      <c r="F7" s="87"/>
      <c r="G7" s="87"/>
      <c r="H7" s="86" t="s">
        <v>4</v>
      </c>
      <c r="I7" s="86"/>
      <c r="J7" s="87">
        <v>101646656</v>
      </c>
      <c r="K7" s="87"/>
      <c r="L7" s="4"/>
    </row>
    <row r="8" spans="2:12" ht="12.75">
      <c r="B8" s="5"/>
      <c r="C8" s="5"/>
      <c r="D8" s="6"/>
      <c r="E8" s="6"/>
      <c r="F8" s="4"/>
      <c r="G8" s="4"/>
      <c r="H8" s="7"/>
      <c r="I8" s="7"/>
      <c r="J8" s="4"/>
      <c r="K8" s="4"/>
      <c r="L8" s="4"/>
    </row>
    <row r="9" spans="2:12" ht="21.75" customHeight="1">
      <c r="B9" s="103" t="s">
        <v>111</v>
      </c>
      <c r="C9" s="86"/>
      <c r="D9" s="87" t="s">
        <v>113</v>
      </c>
      <c r="E9" s="87"/>
      <c r="F9" s="87"/>
      <c r="G9" s="87"/>
      <c r="H9" s="86" t="s">
        <v>3</v>
      </c>
      <c r="I9" s="86"/>
      <c r="J9" s="87">
        <v>20294230</v>
      </c>
      <c r="K9" s="87"/>
      <c r="L9" s="4"/>
    </row>
    <row r="10" spans="2:12" ht="12.75">
      <c r="B10" s="86" t="s">
        <v>2</v>
      </c>
      <c r="C10" s="86"/>
      <c r="D10" s="87" t="s">
        <v>107</v>
      </c>
      <c r="E10" s="87"/>
      <c r="F10" s="87"/>
      <c r="G10" s="87"/>
      <c r="H10" s="86" t="s">
        <v>4</v>
      </c>
      <c r="I10" s="86"/>
      <c r="J10" s="87">
        <v>105023041</v>
      </c>
      <c r="K10" s="87"/>
      <c r="L10" s="4"/>
    </row>
    <row r="11" spans="2:12" ht="12.75">
      <c r="B11" s="105" t="s">
        <v>119</v>
      </c>
      <c r="C11" s="106"/>
      <c r="D11" s="106"/>
      <c r="E11" s="106"/>
      <c r="F11" s="106"/>
      <c r="G11" s="106"/>
      <c r="H11" s="106"/>
      <c r="I11" s="106"/>
      <c r="J11" s="106"/>
      <c r="K11" s="107"/>
      <c r="L11" s="4"/>
    </row>
    <row r="12" spans="2:12" ht="12.75">
      <c r="B12" s="7"/>
      <c r="C12" s="7"/>
      <c r="D12" s="4"/>
      <c r="E12" s="4"/>
      <c r="F12" s="4"/>
      <c r="G12" s="4"/>
      <c r="H12" s="7"/>
      <c r="I12" s="7"/>
      <c r="J12" s="4"/>
      <c r="K12" s="4"/>
      <c r="L12" s="4"/>
    </row>
    <row r="13" spans="2:12" ht="21.75" customHeight="1">
      <c r="B13" s="103" t="s">
        <v>111</v>
      </c>
      <c r="C13" s="86"/>
      <c r="D13" s="87" t="s">
        <v>114</v>
      </c>
      <c r="E13" s="87"/>
      <c r="F13" s="87"/>
      <c r="G13" s="87"/>
      <c r="H13" s="86" t="s">
        <v>3</v>
      </c>
      <c r="I13" s="86"/>
      <c r="J13" s="87">
        <v>20693428</v>
      </c>
      <c r="K13" s="87"/>
      <c r="L13" s="4"/>
    </row>
    <row r="14" spans="2:12" ht="12.75">
      <c r="B14" s="86" t="s">
        <v>2</v>
      </c>
      <c r="C14" s="86"/>
      <c r="D14" s="87" t="s">
        <v>107</v>
      </c>
      <c r="E14" s="87"/>
      <c r="F14" s="87"/>
      <c r="G14" s="87"/>
      <c r="H14" s="86" t="s">
        <v>4</v>
      </c>
      <c r="I14" s="86"/>
      <c r="J14" s="87">
        <v>106856222</v>
      </c>
      <c r="K14" s="87"/>
      <c r="L14" s="4"/>
    </row>
    <row r="15" spans="2:12" ht="12.75">
      <c r="B15" s="105" t="s">
        <v>119</v>
      </c>
      <c r="C15" s="106"/>
      <c r="D15" s="106"/>
      <c r="E15" s="106"/>
      <c r="F15" s="106"/>
      <c r="G15" s="106"/>
      <c r="H15" s="106"/>
      <c r="I15" s="106"/>
      <c r="J15" s="106"/>
      <c r="K15" s="107"/>
      <c r="L15" s="4"/>
    </row>
    <row r="16" spans="2:12" ht="12.75">
      <c r="B16" s="7"/>
      <c r="C16" s="7"/>
      <c r="D16" s="4"/>
      <c r="E16" s="4"/>
      <c r="F16" s="4"/>
      <c r="G16" s="4"/>
      <c r="H16" s="7"/>
      <c r="I16" s="7"/>
      <c r="J16" s="4"/>
      <c r="K16" s="4"/>
      <c r="L16" s="4"/>
    </row>
    <row r="17" spans="2:12" ht="13.5" thickBot="1">
      <c r="B17" s="88" t="s">
        <v>5</v>
      </c>
      <c r="C17" s="88"/>
      <c r="D17" s="88"/>
      <c r="E17" s="88"/>
      <c r="F17" s="88"/>
      <c r="G17" s="88"/>
      <c r="H17" s="88"/>
      <c r="I17" s="88"/>
      <c r="J17" s="88"/>
      <c r="K17" s="88"/>
      <c r="L17" s="28"/>
    </row>
    <row r="18" spans="2:12" ht="13.5" thickTop="1">
      <c r="B18" s="89" t="s">
        <v>6</v>
      </c>
      <c r="C18" s="89"/>
      <c r="D18" s="89"/>
      <c r="E18" s="89"/>
      <c r="F18" s="89"/>
      <c r="G18" s="89"/>
      <c r="H18" s="89"/>
      <c r="I18" s="89"/>
      <c r="J18" s="89"/>
      <c r="K18" s="89"/>
      <c r="L18" s="23"/>
    </row>
    <row r="19" spans="2:12" ht="12.75">
      <c r="B19" s="75" t="s">
        <v>7</v>
      </c>
      <c r="C19" s="75"/>
      <c r="D19" s="75"/>
      <c r="E19" s="26" t="s">
        <v>0</v>
      </c>
      <c r="F19" s="26" t="s">
        <v>73</v>
      </c>
      <c r="G19" s="75" t="s">
        <v>54</v>
      </c>
      <c r="H19" s="75"/>
      <c r="I19" s="75"/>
      <c r="J19" s="26" t="s">
        <v>0</v>
      </c>
      <c r="K19" s="26" t="s">
        <v>73</v>
      </c>
      <c r="L19" s="8"/>
    </row>
    <row r="20" spans="2:12" ht="12.75">
      <c r="B20" s="53" t="s">
        <v>8</v>
      </c>
      <c r="C20" s="53"/>
      <c r="D20" s="53"/>
      <c r="E20" s="38">
        <f>E21+E22+E23+E24+E28</f>
        <v>1183887</v>
      </c>
      <c r="F20" s="38">
        <f>F21+F22+F23+F24+F28</f>
        <v>1123213</v>
      </c>
      <c r="G20" s="53" t="s">
        <v>17</v>
      </c>
      <c r="H20" s="53"/>
      <c r="I20" s="53"/>
      <c r="J20" s="38">
        <f>J21+J22+J23+J24+J25-J26+J27-J28-J29</f>
        <v>869889</v>
      </c>
      <c r="K20" s="38">
        <f>K21+K22+K23+K24+K25-K26+K27-K28-K29</f>
        <v>847873</v>
      </c>
      <c r="L20" s="9"/>
    </row>
    <row r="21" spans="2:12" ht="12.75">
      <c r="B21" s="56" t="s">
        <v>9</v>
      </c>
      <c r="C21" s="53"/>
      <c r="D21" s="53"/>
      <c r="E21" s="34"/>
      <c r="F21" s="34"/>
      <c r="G21" s="51" t="s">
        <v>18</v>
      </c>
      <c r="H21" s="51"/>
      <c r="I21" s="51"/>
      <c r="J21" s="34">
        <v>778693</v>
      </c>
      <c r="K21" s="34">
        <v>778733</v>
      </c>
      <c r="L21" s="9"/>
    </row>
    <row r="22" spans="2:12" ht="12.75">
      <c r="B22" s="51" t="s">
        <v>10</v>
      </c>
      <c r="C22" s="51"/>
      <c r="D22" s="51"/>
      <c r="E22" s="34"/>
      <c r="F22" s="34"/>
      <c r="G22" s="56" t="s">
        <v>19</v>
      </c>
      <c r="H22" s="56"/>
      <c r="I22" s="56"/>
      <c r="J22" s="35"/>
      <c r="K22" s="35"/>
      <c r="L22" s="10"/>
    </row>
    <row r="23" spans="2:12" ht="12.75">
      <c r="B23" s="56" t="s">
        <v>11</v>
      </c>
      <c r="C23" s="56"/>
      <c r="D23" s="56"/>
      <c r="E23" s="34">
        <v>1956</v>
      </c>
      <c r="F23" s="34">
        <v>581</v>
      </c>
      <c r="G23" s="56" t="s">
        <v>20</v>
      </c>
      <c r="H23" s="56"/>
      <c r="I23" s="56"/>
      <c r="J23" s="34">
        <v>17934</v>
      </c>
      <c r="K23" s="34">
        <v>17934</v>
      </c>
      <c r="L23" s="10"/>
    </row>
    <row r="24" spans="2:12" ht="12.75" customHeight="1">
      <c r="B24" s="50" t="s">
        <v>12</v>
      </c>
      <c r="C24" s="50"/>
      <c r="D24" s="50"/>
      <c r="E24" s="74">
        <v>1177159</v>
      </c>
      <c r="F24" s="74">
        <v>1119222</v>
      </c>
      <c r="G24" s="56" t="s">
        <v>21</v>
      </c>
      <c r="H24" s="56"/>
      <c r="I24" s="56"/>
      <c r="J24" s="34">
        <v>48765</v>
      </c>
      <c r="K24" s="34">
        <v>43728</v>
      </c>
      <c r="L24" s="9"/>
    </row>
    <row r="25" spans="2:12" ht="12.75" customHeight="1">
      <c r="B25" s="50"/>
      <c r="C25" s="50"/>
      <c r="D25" s="50"/>
      <c r="E25" s="74"/>
      <c r="F25" s="74"/>
      <c r="G25" s="50" t="s">
        <v>68</v>
      </c>
      <c r="H25" s="51"/>
      <c r="I25" s="51"/>
      <c r="J25" s="34">
        <v>114</v>
      </c>
      <c r="K25" s="34">
        <v>114</v>
      </c>
      <c r="L25" s="9"/>
    </row>
    <row r="26" spans="2:12" ht="12.75" customHeight="1">
      <c r="B26" s="50"/>
      <c r="C26" s="50"/>
      <c r="D26" s="50"/>
      <c r="E26" s="74"/>
      <c r="F26" s="74"/>
      <c r="G26" s="50" t="s">
        <v>69</v>
      </c>
      <c r="H26" s="51"/>
      <c r="I26" s="51"/>
      <c r="J26" s="35">
        <v>122</v>
      </c>
      <c r="K26" s="34"/>
      <c r="L26" s="10"/>
    </row>
    <row r="27" spans="2:12" ht="12.75" customHeight="1">
      <c r="B27" s="50"/>
      <c r="C27" s="50"/>
      <c r="D27" s="50"/>
      <c r="E27" s="74"/>
      <c r="F27" s="74"/>
      <c r="G27" s="56" t="s">
        <v>22</v>
      </c>
      <c r="H27" s="56"/>
      <c r="I27" s="56"/>
      <c r="J27" s="34">
        <v>24505</v>
      </c>
      <c r="K27" s="34">
        <v>29542</v>
      </c>
      <c r="L27" s="9"/>
    </row>
    <row r="28" spans="2:12" ht="12.75">
      <c r="B28" s="56" t="s">
        <v>13</v>
      </c>
      <c r="C28" s="56"/>
      <c r="D28" s="56"/>
      <c r="E28" s="34">
        <v>4772</v>
      </c>
      <c r="F28" s="34">
        <v>3410</v>
      </c>
      <c r="G28" s="56" t="s">
        <v>23</v>
      </c>
      <c r="H28" s="56"/>
      <c r="I28" s="56"/>
      <c r="J28" s="35"/>
      <c r="K28" s="34">
        <v>22178</v>
      </c>
      <c r="L28" s="10"/>
    </row>
    <row r="29" spans="2:12" ht="12.75">
      <c r="B29" s="53" t="s">
        <v>16</v>
      </c>
      <c r="C29" s="53"/>
      <c r="D29" s="53"/>
      <c r="E29" s="38">
        <f>E30+E31+E32</f>
        <v>168590</v>
      </c>
      <c r="F29" s="38">
        <f>F30+F31+F32</f>
        <v>175315</v>
      </c>
      <c r="G29" s="56" t="s">
        <v>24</v>
      </c>
      <c r="H29" s="56"/>
      <c r="I29" s="56"/>
      <c r="J29" s="35"/>
      <c r="K29" s="35"/>
      <c r="L29" s="9"/>
    </row>
    <row r="30" spans="2:12" ht="12.75" customHeight="1">
      <c r="B30" s="56" t="s">
        <v>14</v>
      </c>
      <c r="C30" s="56"/>
      <c r="D30" s="56"/>
      <c r="E30" s="34">
        <v>25772</v>
      </c>
      <c r="F30" s="34">
        <v>24284</v>
      </c>
      <c r="G30" s="52" t="s">
        <v>25</v>
      </c>
      <c r="H30" s="85"/>
      <c r="I30" s="85"/>
      <c r="J30" s="72">
        <f>J32+J33+J34</f>
        <v>477105</v>
      </c>
      <c r="K30" s="72">
        <f>K32+K33+K34</f>
        <v>445394</v>
      </c>
      <c r="L30" s="9"/>
    </row>
    <row r="31" spans="2:12" ht="26.25" customHeight="1">
      <c r="B31" s="50" t="s">
        <v>15</v>
      </c>
      <c r="C31" s="51"/>
      <c r="D31" s="51"/>
      <c r="E31" s="34"/>
      <c r="F31" s="34"/>
      <c r="G31" s="85"/>
      <c r="H31" s="85"/>
      <c r="I31" s="85"/>
      <c r="J31" s="73"/>
      <c r="K31" s="73"/>
      <c r="L31" s="10"/>
    </row>
    <row r="32" spans="2:12" ht="12.75">
      <c r="B32" s="56" t="s">
        <v>74</v>
      </c>
      <c r="C32" s="56"/>
      <c r="D32" s="56"/>
      <c r="E32" s="34">
        <f>114852+349+113+24024+3480</f>
        <v>142818</v>
      </c>
      <c r="F32" s="34">
        <f>116569+580+30535+3347</f>
        <v>151031</v>
      </c>
      <c r="G32" s="56" t="s">
        <v>26</v>
      </c>
      <c r="H32" s="56"/>
      <c r="I32" s="56"/>
      <c r="J32" s="34">
        <v>1838</v>
      </c>
      <c r="K32" s="34">
        <v>2439</v>
      </c>
      <c r="L32" s="9"/>
    </row>
    <row r="33" spans="2:12" ht="12.75">
      <c r="B33" s="53" t="s">
        <v>91</v>
      </c>
      <c r="C33" s="53"/>
      <c r="D33" s="53"/>
      <c r="E33" s="38"/>
      <c r="F33" s="38"/>
      <c r="G33" s="56" t="s">
        <v>27</v>
      </c>
      <c r="H33" s="56"/>
      <c r="I33" s="56"/>
      <c r="J33" s="34">
        <v>304438</v>
      </c>
      <c r="K33" s="34">
        <v>283418</v>
      </c>
      <c r="L33" s="9"/>
    </row>
    <row r="34" spans="2:12" ht="12.75">
      <c r="B34" s="53" t="s">
        <v>92</v>
      </c>
      <c r="C34" s="53"/>
      <c r="D34" s="53"/>
      <c r="E34" s="38">
        <f>E20+E29+E33</f>
        <v>1352477</v>
      </c>
      <c r="F34" s="38">
        <f>F20+F29+F33</f>
        <v>1298528</v>
      </c>
      <c r="G34" s="56" t="s">
        <v>28</v>
      </c>
      <c r="H34" s="56"/>
      <c r="I34" s="56"/>
      <c r="J34" s="34">
        <v>170829</v>
      </c>
      <c r="K34" s="34">
        <v>159537</v>
      </c>
      <c r="L34" s="9"/>
    </row>
    <row r="35" spans="2:12" ht="12.75">
      <c r="B35" s="53" t="s">
        <v>93</v>
      </c>
      <c r="C35" s="53"/>
      <c r="D35" s="53"/>
      <c r="E35" s="38"/>
      <c r="F35" s="38"/>
      <c r="G35" s="52" t="s">
        <v>96</v>
      </c>
      <c r="H35" s="53"/>
      <c r="I35" s="53"/>
      <c r="J35" s="38">
        <v>5483</v>
      </c>
      <c r="K35" s="38">
        <v>5261</v>
      </c>
      <c r="L35" s="9"/>
    </row>
    <row r="36" spans="2:12" ht="12.75">
      <c r="B36" s="53" t="s">
        <v>94</v>
      </c>
      <c r="C36" s="53"/>
      <c r="D36" s="53"/>
      <c r="E36" s="38">
        <f>E34+E35</f>
        <v>1352477</v>
      </c>
      <c r="F36" s="38">
        <f>F34+F35</f>
        <v>1298528</v>
      </c>
      <c r="G36" s="25" t="s">
        <v>97</v>
      </c>
      <c r="H36" s="25"/>
      <c r="I36" s="25"/>
      <c r="J36" s="43">
        <f>J20+J30+J35</f>
        <v>1352477</v>
      </c>
      <c r="K36" s="43">
        <f>K20+K30+K35</f>
        <v>1298528</v>
      </c>
      <c r="L36" s="9"/>
    </row>
    <row r="37" spans="2:12" ht="12.75">
      <c r="B37" s="53" t="s">
        <v>95</v>
      </c>
      <c r="C37" s="53"/>
      <c r="D37" s="53"/>
      <c r="E37" s="38">
        <v>367671</v>
      </c>
      <c r="F37" s="38">
        <v>346742</v>
      </c>
      <c r="G37" s="76" t="s">
        <v>98</v>
      </c>
      <c r="H37" s="77"/>
      <c r="I37" s="77"/>
      <c r="J37" s="38">
        <v>367671</v>
      </c>
      <c r="K37" s="38">
        <v>346742</v>
      </c>
      <c r="L37" s="10"/>
    </row>
    <row r="38" ht="12.75">
      <c r="L38" s="9"/>
    </row>
    <row r="40" spans="2:12" ht="12.75" customHeight="1">
      <c r="B40" s="54" t="s">
        <v>30</v>
      </c>
      <c r="C40" s="54"/>
      <c r="D40" s="54"/>
      <c r="E40" s="54"/>
      <c r="F40" s="54"/>
      <c r="G40" s="55" t="s">
        <v>29</v>
      </c>
      <c r="H40" s="55"/>
      <c r="I40" s="55"/>
      <c r="J40" s="55"/>
      <c r="K40" s="55"/>
      <c r="L40" s="27"/>
    </row>
    <row r="41" spans="2:11" ht="12.75" customHeight="1">
      <c r="B41" s="52" t="s">
        <v>37</v>
      </c>
      <c r="C41" s="53"/>
      <c r="D41" s="53"/>
      <c r="E41" s="75" t="s">
        <v>0</v>
      </c>
      <c r="F41" s="75" t="s">
        <v>73</v>
      </c>
      <c r="G41" s="58" t="s">
        <v>31</v>
      </c>
      <c r="H41" s="58"/>
      <c r="I41" s="58"/>
      <c r="J41" s="75" t="s">
        <v>0</v>
      </c>
      <c r="K41" s="75" t="s">
        <v>73</v>
      </c>
    </row>
    <row r="42" spans="2:11" ht="12.75">
      <c r="B42" s="53"/>
      <c r="C42" s="53"/>
      <c r="D42" s="53"/>
      <c r="E42" s="75"/>
      <c r="F42" s="75"/>
      <c r="G42" s="58"/>
      <c r="H42" s="58"/>
      <c r="I42" s="58"/>
      <c r="J42" s="75"/>
      <c r="K42" s="75"/>
    </row>
    <row r="43" spans="2:11" ht="12.75">
      <c r="B43" s="56" t="s">
        <v>38</v>
      </c>
      <c r="C43" s="56"/>
      <c r="D43" s="56"/>
      <c r="E43" s="34">
        <v>684793</v>
      </c>
      <c r="F43" s="34">
        <v>596769</v>
      </c>
      <c r="G43" s="58"/>
      <c r="H43" s="58"/>
      <c r="I43" s="58"/>
      <c r="J43" s="75"/>
      <c r="K43" s="75"/>
    </row>
    <row r="44" spans="2:11" ht="12.75">
      <c r="B44" s="56" t="s">
        <v>39</v>
      </c>
      <c r="C44" s="56"/>
      <c r="D44" s="56"/>
      <c r="E44" s="34">
        <v>677285</v>
      </c>
      <c r="F44" s="34">
        <v>588942</v>
      </c>
      <c r="G44" s="56" t="s">
        <v>84</v>
      </c>
      <c r="H44" s="56"/>
      <c r="I44" s="56"/>
      <c r="J44" s="34">
        <v>779834</v>
      </c>
      <c r="K44" s="34">
        <v>707790</v>
      </c>
    </row>
    <row r="45" spans="2:11" ht="12.75">
      <c r="B45" s="56" t="s">
        <v>76</v>
      </c>
      <c r="C45" s="56"/>
      <c r="D45" s="56"/>
      <c r="E45" s="34">
        <f>E43-E44</f>
        <v>7508</v>
      </c>
      <c r="F45" s="34">
        <f>F43-F44</f>
        <v>7827</v>
      </c>
      <c r="G45" s="56" t="s">
        <v>85</v>
      </c>
      <c r="H45" s="56"/>
      <c r="I45" s="56"/>
      <c r="J45" s="34">
        <v>730389</v>
      </c>
      <c r="K45" s="34">
        <v>637284</v>
      </c>
    </row>
    <row r="46" spans="2:11" ht="12.75">
      <c r="B46" s="51" t="s">
        <v>75</v>
      </c>
      <c r="C46" s="51"/>
      <c r="D46" s="51"/>
      <c r="E46" s="34"/>
      <c r="F46" s="34"/>
      <c r="G46" s="56" t="s">
        <v>32</v>
      </c>
      <c r="H46" s="56"/>
      <c r="I46" s="56"/>
      <c r="J46" s="34">
        <f>+J44-J45</f>
        <v>49445</v>
      </c>
      <c r="K46" s="34">
        <f>+K44-K45</f>
        <v>70506</v>
      </c>
    </row>
    <row r="47" spans="2:11" ht="12.75">
      <c r="B47" s="56" t="s">
        <v>77</v>
      </c>
      <c r="C47" s="56"/>
      <c r="D47" s="56"/>
      <c r="E47" s="34">
        <v>8681</v>
      </c>
      <c r="F47" s="34">
        <v>14621</v>
      </c>
      <c r="G47" s="52" t="s">
        <v>81</v>
      </c>
      <c r="H47" s="52"/>
      <c r="I47" s="52"/>
      <c r="J47" s="74"/>
      <c r="K47" s="74"/>
    </row>
    <row r="48" spans="2:11" ht="12.75">
      <c r="B48" s="56" t="s">
        <v>78</v>
      </c>
      <c r="C48" s="56"/>
      <c r="D48" s="56"/>
      <c r="E48" s="34">
        <v>41090</v>
      </c>
      <c r="F48" s="34">
        <v>44751</v>
      </c>
      <c r="G48" s="52"/>
      <c r="H48" s="52"/>
      <c r="I48" s="52"/>
      <c r="J48" s="74"/>
      <c r="K48" s="74"/>
    </row>
    <row r="49" spans="2:11" ht="12.75" customHeight="1">
      <c r="B49" s="70" t="s">
        <v>79</v>
      </c>
      <c r="C49" s="70"/>
      <c r="D49" s="70"/>
      <c r="E49" s="34">
        <v>37651</v>
      </c>
      <c r="F49" s="34">
        <v>19986</v>
      </c>
      <c r="G49" s="70" t="s">
        <v>82</v>
      </c>
      <c r="H49" s="70"/>
      <c r="I49" s="70"/>
      <c r="J49" s="34">
        <v>9763</v>
      </c>
      <c r="K49" s="34">
        <v>7164</v>
      </c>
    </row>
    <row r="50" spans="2:11" ht="12.75">
      <c r="B50" s="70" t="s">
        <v>80</v>
      </c>
      <c r="C50" s="52"/>
      <c r="D50" s="52"/>
      <c r="E50" s="34">
        <v>10013</v>
      </c>
      <c r="F50" s="34">
        <v>16785</v>
      </c>
      <c r="G50" s="70" t="s">
        <v>83</v>
      </c>
      <c r="H50" s="70"/>
      <c r="I50" s="70"/>
      <c r="J50" s="34">
        <v>25216</v>
      </c>
      <c r="K50" s="34">
        <v>6081</v>
      </c>
    </row>
    <row r="51" spans="2:11" ht="24.75" customHeight="1">
      <c r="B51" s="52" t="s">
        <v>101</v>
      </c>
      <c r="C51" s="53"/>
      <c r="D51" s="53"/>
      <c r="E51" s="38">
        <f>E45-E46+E47-E48+E49-E50</f>
        <v>2737</v>
      </c>
      <c r="F51" s="38"/>
      <c r="G51" s="56" t="s">
        <v>32</v>
      </c>
      <c r="H51" s="56"/>
      <c r="I51" s="56"/>
      <c r="J51" s="40">
        <f>J49-J50</f>
        <v>-15453</v>
      </c>
      <c r="K51" s="40">
        <f>K49-K50</f>
        <v>1083</v>
      </c>
    </row>
    <row r="52" spans="2:11" ht="12.75">
      <c r="B52" s="52" t="s">
        <v>99</v>
      </c>
      <c r="C52" s="53"/>
      <c r="D52" s="53"/>
      <c r="E52" s="38"/>
      <c r="F52" s="38">
        <f>F46-F45+F48-F47+F50-F49</f>
        <v>19102</v>
      </c>
      <c r="G52" s="52" t="s">
        <v>33</v>
      </c>
      <c r="H52" s="52"/>
      <c r="I52" s="52"/>
      <c r="J52" s="74"/>
      <c r="K52" s="74"/>
    </row>
    <row r="53" spans="2:11" ht="12.75">
      <c r="B53" s="50" t="s">
        <v>100</v>
      </c>
      <c r="C53" s="50"/>
      <c r="D53" s="50"/>
      <c r="E53" s="34"/>
      <c r="F53" s="34"/>
      <c r="G53" s="52"/>
      <c r="H53" s="52"/>
      <c r="I53" s="52"/>
      <c r="J53" s="74"/>
      <c r="K53" s="74"/>
    </row>
    <row r="54" spans="2:11" ht="12.75">
      <c r="B54" s="50" t="s">
        <v>102</v>
      </c>
      <c r="C54" s="50"/>
      <c r="D54" s="50"/>
      <c r="E54" s="35"/>
      <c r="F54" s="35"/>
      <c r="G54" s="70" t="s">
        <v>56</v>
      </c>
      <c r="H54" s="70"/>
      <c r="I54" s="70"/>
      <c r="J54" s="34">
        <v>56</v>
      </c>
      <c r="K54" s="34"/>
    </row>
    <row r="55" spans="2:11" ht="12.75" customHeight="1">
      <c r="B55" s="52" t="s">
        <v>40</v>
      </c>
      <c r="C55" s="52"/>
      <c r="D55" s="52"/>
      <c r="E55" s="72">
        <v>2737</v>
      </c>
      <c r="F55" s="72">
        <f>-(F52+F53-F54)</f>
        <v>-19102</v>
      </c>
      <c r="G55" s="70" t="s">
        <v>57</v>
      </c>
      <c r="H55" s="70"/>
      <c r="I55" s="70"/>
      <c r="J55" s="34">
        <v>29677</v>
      </c>
      <c r="K55" s="34">
        <v>66281</v>
      </c>
    </row>
    <row r="56" spans="2:11" ht="12.75">
      <c r="B56" s="52"/>
      <c r="C56" s="52"/>
      <c r="D56" s="52"/>
      <c r="E56" s="73"/>
      <c r="F56" s="73"/>
      <c r="G56" s="56" t="s">
        <v>32</v>
      </c>
      <c r="H56" s="56"/>
      <c r="I56" s="56"/>
      <c r="J56" s="34">
        <f>J54-J55</f>
        <v>-29621</v>
      </c>
      <c r="K56" s="34">
        <f>K54-K55</f>
        <v>-66281</v>
      </c>
    </row>
    <row r="57" spans="2:11" ht="12.75">
      <c r="B57" s="53" t="s">
        <v>41</v>
      </c>
      <c r="C57" s="53"/>
      <c r="D57" s="53"/>
      <c r="E57" s="34">
        <f>3836-1665</f>
        <v>2171</v>
      </c>
      <c r="F57" s="34">
        <f>3298-222</f>
        <v>3076</v>
      </c>
      <c r="G57" s="71" t="s">
        <v>34</v>
      </c>
      <c r="H57" s="71"/>
      <c r="I57" s="71"/>
      <c r="J57" s="34">
        <f>+J44+J49+J54</f>
        <v>789653</v>
      </c>
      <c r="K57" s="34">
        <f>+K44+K49+K54</f>
        <v>714954</v>
      </c>
    </row>
    <row r="58" spans="2:11" ht="28.5" customHeight="1">
      <c r="B58" s="50" t="s">
        <v>55</v>
      </c>
      <c r="C58" s="51"/>
      <c r="D58" s="51"/>
      <c r="E58" s="35"/>
      <c r="F58" s="35"/>
      <c r="G58" s="71" t="s">
        <v>35</v>
      </c>
      <c r="H58" s="71"/>
      <c r="I58" s="71"/>
      <c r="J58" s="34">
        <f>+J45+J50+J55</f>
        <v>785282</v>
      </c>
      <c r="K58" s="34">
        <f>+K45+K50+K55</f>
        <v>709646</v>
      </c>
    </row>
    <row r="59" spans="2:11" ht="16.5" customHeight="1">
      <c r="B59" s="71" t="s">
        <v>42</v>
      </c>
      <c r="C59" s="71"/>
      <c r="D59" s="71"/>
      <c r="E59" s="38">
        <f>+E55-E57</f>
        <v>566</v>
      </c>
      <c r="F59" s="38">
        <f>+F55-F57</f>
        <v>-22178</v>
      </c>
      <c r="G59" s="53" t="s">
        <v>86</v>
      </c>
      <c r="H59" s="53"/>
      <c r="I59" s="53"/>
      <c r="J59" s="34">
        <f>+J57-J58</f>
        <v>4371</v>
      </c>
      <c r="K59" s="34">
        <f>+K57-K58</f>
        <v>5308</v>
      </c>
    </row>
    <row r="60" spans="2:11" ht="24" customHeight="1">
      <c r="B60" s="58" t="s">
        <v>43</v>
      </c>
      <c r="C60" s="71"/>
      <c r="D60" s="71"/>
      <c r="E60" s="38"/>
      <c r="F60" s="39"/>
      <c r="G60" s="53" t="s">
        <v>87</v>
      </c>
      <c r="H60" s="53"/>
      <c r="I60" s="53"/>
      <c r="J60" s="49"/>
      <c r="K60" s="49"/>
    </row>
    <row r="61" spans="2:11" ht="26.25" customHeight="1">
      <c r="B61" s="58" t="s">
        <v>70</v>
      </c>
      <c r="C61" s="71"/>
      <c r="D61" s="71"/>
      <c r="E61" s="34"/>
      <c r="F61" s="34"/>
      <c r="G61" s="58" t="s">
        <v>88</v>
      </c>
      <c r="H61" s="58"/>
      <c r="I61" s="58"/>
      <c r="J61" s="49">
        <v>20345</v>
      </c>
      <c r="K61" s="49">
        <v>24024</v>
      </c>
    </row>
    <row r="62" spans="2:11" ht="25.5" customHeight="1">
      <c r="B62" s="53" t="s">
        <v>44</v>
      </c>
      <c r="C62" s="53"/>
      <c r="D62" s="53"/>
      <c r="E62" s="36"/>
      <c r="F62" s="36"/>
      <c r="G62" s="58" t="s">
        <v>89</v>
      </c>
      <c r="H62" s="58"/>
      <c r="I62" s="58"/>
      <c r="J62" s="49">
        <v>542</v>
      </c>
      <c r="K62" s="49">
        <v>1456</v>
      </c>
    </row>
    <row r="63" spans="2:11" ht="24.75" customHeight="1">
      <c r="B63" s="56" t="s">
        <v>45</v>
      </c>
      <c r="C63" s="56"/>
      <c r="D63" s="56"/>
      <c r="E63" s="36"/>
      <c r="F63" s="36"/>
      <c r="G63" s="58" t="s">
        <v>90</v>
      </c>
      <c r="H63" s="58"/>
      <c r="I63" s="58"/>
      <c r="J63" s="49">
        <v>1234</v>
      </c>
      <c r="K63" s="49">
        <v>253</v>
      </c>
    </row>
    <row r="64" spans="2:11" ht="28.5" customHeight="1">
      <c r="B64" s="70" t="s">
        <v>46</v>
      </c>
      <c r="C64" s="56"/>
      <c r="D64" s="56"/>
      <c r="E64" s="36"/>
      <c r="F64" s="36"/>
      <c r="G64" s="59" t="s">
        <v>36</v>
      </c>
      <c r="H64" s="60"/>
      <c r="I64" s="61"/>
      <c r="J64" s="46">
        <f>+J59+J61+J62-J63</f>
        <v>24024</v>
      </c>
      <c r="K64" s="46">
        <f>+K59+K61+K62-K63</f>
        <v>30535</v>
      </c>
    </row>
    <row r="65" ht="11.25" customHeight="1"/>
    <row r="66" spans="7:11" ht="12.75">
      <c r="G66" s="23"/>
      <c r="H66" s="23"/>
      <c r="I66" s="23"/>
      <c r="J66" s="23"/>
      <c r="K66" s="23"/>
    </row>
    <row r="67" spans="2:11" ht="12.75">
      <c r="B67" s="67" t="s">
        <v>47</v>
      </c>
      <c r="C67" s="68"/>
      <c r="D67" s="68"/>
      <c r="E67" s="68"/>
      <c r="F67" s="68"/>
      <c r="G67" s="68"/>
      <c r="H67" s="68"/>
      <c r="I67" s="68"/>
      <c r="J67" s="68"/>
      <c r="K67" s="69"/>
    </row>
    <row r="68" spans="2:12" ht="12.75" customHeight="1">
      <c r="B68" s="63"/>
      <c r="C68" s="64"/>
      <c r="D68" s="62" t="s">
        <v>0</v>
      </c>
      <c r="E68" s="62"/>
      <c r="F68" s="62"/>
      <c r="G68" s="62"/>
      <c r="H68" s="62" t="s">
        <v>73</v>
      </c>
      <c r="I68" s="62"/>
      <c r="J68" s="62"/>
      <c r="K68" s="62"/>
      <c r="L68" s="12"/>
    </row>
    <row r="69" spans="2:12" ht="27.75" customHeight="1">
      <c r="B69" s="65"/>
      <c r="C69" s="66"/>
      <c r="D69" s="41" t="s">
        <v>62</v>
      </c>
      <c r="E69" s="41" t="s">
        <v>63</v>
      </c>
      <c r="F69" s="41" t="s">
        <v>64</v>
      </c>
      <c r="G69" s="41" t="s">
        <v>65</v>
      </c>
      <c r="H69" s="41" t="s">
        <v>62</v>
      </c>
      <c r="I69" s="41" t="s">
        <v>63</v>
      </c>
      <c r="J69" s="41" t="s">
        <v>64</v>
      </c>
      <c r="K69" s="41" t="s">
        <v>65</v>
      </c>
      <c r="L69" s="12"/>
    </row>
    <row r="70" spans="2:12" ht="12.75">
      <c r="B70" s="57" t="s">
        <v>48</v>
      </c>
      <c r="C70" s="57"/>
      <c r="D70" s="42">
        <v>776511</v>
      </c>
      <c r="E70" s="42"/>
      <c r="F70" s="42"/>
      <c r="G70" s="45">
        <f aca="true" t="shared" si="0" ref="G70:G80">D70+E70-F70</f>
        <v>776511</v>
      </c>
      <c r="H70" s="45">
        <v>776511</v>
      </c>
      <c r="I70" s="45">
        <v>40</v>
      </c>
      <c r="J70" s="45"/>
      <c r="K70" s="45">
        <f aca="true" t="shared" si="1" ref="K70:K80">H70+I70-J70</f>
        <v>776551</v>
      </c>
      <c r="L70" s="13"/>
    </row>
    <row r="71" spans="2:12" ht="12.75">
      <c r="B71" s="57" t="s">
        <v>49</v>
      </c>
      <c r="C71" s="57"/>
      <c r="D71" s="42">
        <v>2182</v>
      </c>
      <c r="E71" s="42"/>
      <c r="F71" s="42"/>
      <c r="G71" s="45">
        <f t="shared" si="0"/>
        <v>2182</v>
      </c>
      <c r="H71" s="45">
        <v>2182</v>
      </c>
      <c r="I71" s="45"/>
      <c r="J71" s="45"/>
      <c r="K71" s="45">
        <f t="shared" si="1"/>
        <v>2182</v>
      </c>
      <c r="L71" s="13"/>
    </row>
    <row r="72" spans="2:12" ht="12.75">
      <c r="B72" s="57" t="s">
        <v>50</v>
      </c>
      <c r="C72" s="57"/>
      <c r="D72" s="45"/>
      <c r="E72" s="45"/>
      <c r="F72" s="45"/>
      <c r="G72" s="45">
        <f t="shared" si="0"/>
        <v>0</v>
      </c>
      <c r="H72" s="45"/>
      <c r="I72" s="45"/>
      <c r="J72" s="45"/>
      <c r="K72" s="45">
        <f t="shared" si="1"/>
        <v>0</v>
      </c>
      <c r="L72" s="14"/>
    </row>
    <row r="73" spans="2:14" ht="12.75">
      <c r="B73" s="57" t="s">
        <v>51</v>
      </c>
      <c r="C73" s="57"/>
      <c r="D73" s="45"/>
      <c r="E73" s="45"/>
      <c r="F73" s="45"/>
      <c r="G73" s="45">
        <f t="shared" si="0"/>
        <v>0</v>
      </c>
      <c r="H73" s="45"/>
      <c r="I73" s="45"/>
      <c r="J73" s="45"/>
      <c r="K73" s="45">
        <f t="shared" si="1"/>
        <v>0</v>
      </c>
      <c r="L73" s="9"/>
      <c r="N73" s="15"/>
    </row>
    <row r="74" spans="2:14" ht="12.75">
      <c r="B74" s="57" t="s">
        <v>52</v>
      </c>
      <c r="C74" s="57"/>
      <c r="D74" s="45">
        <v>17934</v>
      </c>
      <c r="E74" s="45"/>
      <c r="F74" s="45"/>
      <c r="G74" s="45">
        <f t="shared" si="0"/>
        <v>17934</v>
      </c>
      <c r="H74" s="45">
        <v>17934</v>
      </c>
      <c r="I74" s="45"/>
      <c r="J74" s="45"/>
      <c r="K74" s="45">
        <f t="shared" si="1"/>
        <v>17934</v>
      </c>
      <c r="L74" s="9"/>
      <c r="N74" s="2"/>
    </row>
    <row r="75" spans="2:12" ht="12.75">
      <c r="B75" s="57" t="s">
        <v>53</v>
      </c>
      <c r="C75" s="57"/>
      <c r="D75" s="45">
        <v>53803</v>
      </c>
      <c r="E75" s="45"/>
      <c r="F75" s="45">
        <v>5038</v>
      </c>
      <c r="G75" s="45">
        <f t="shared" si="0"/>
        <v>48765</v>
      </c>
      <c r="H75" s="45">
        <v>48765</v>
      </c>
      <c r="I75" s="45"/>
      <c r="J75" s="45">
        <v>5037</v>
      </c>
      <c r="K75" s="45">
        <f t="shared" si="1"/>
        <v>43728</v>
      </c>
      <c r="L75" s="10"/>
    </row>
    <row r="76" spans="2:12" ht="25.5" customHeight="1">
      <c r="B76" s="57" t="s">
        <v>103</v>
      </c>
      <c r="C76" s="57"/>
      <c r="D76" s="45">
        <v>114</v>
      </c>
      <c r="E76" s="45">
        <v>55</v>
      </c>
      <c r="F76" s="45">
        <v>55</v>
      </c>
      <c r="G76" s="45">
        <f t="shared" si="0"/>
        <v>114</v>
      </c>
      <c r="H76" s="45">
        <v>114</v>
      </c>
      <c r="I76" s="45"/>
      <c r="J76" s="45"/>
      <c r="K76" s="45">
        <f t="shared" si="1"/>
        <v>114</v>
      </c>
      <c r="L76" s="10"/>
    </row>
    <row r="77" spans="2:12" ht="25.5" customHeight="1">
      <c r="B77" s="57" t="s">
        <v>104</v>
      </c>
      <c r="C77" s="57"/>
      <c r="D77" s="45">
        <v>177</v>
      </c>
      <c r="E77" s="45"/>
      <c r="F77" s="45">
        <v>55</v>
      </c>
      <c r="G77" s="45">
        <f t="shared" si="0"/>
        <v>122</v>
      </c>
      <c r="H77" s="45">
        <v>122</v>
      </c>
      <c r="I77" s="45">
        <v>122</v>
      </c>
      <c r="J77" s="45">
        <v>244</v>
      </c>
      <c r="K77" s="45">
        <f t="shared" si="1"/>
        <v>0</v>
      </c>
      <c r="L77" s="10"/>
    </row>
    <row r="78" spans="2:12" ht="12.75">
      <c r="B78" s="57" t="s">
        <v>58</v>
      </c>
      <c r="C78" s="57"/>
      <c r="D78" s="45">
        <v>18901</v>
      </c>
      <c r="E78" s="45">
        <v>8282</v>
      </c>
      <c r="F78" s="45">
        <v>2678</v>
      </c>
      <c r="G78" s="45">
        <f t="shared" si="0"/>
        <v>24505</v>
      </c>
      <c r="H78" s="45">
        <v>24505</v>
      </c>
      <c r="I78" s="45">
        <v>5037</v>
      </c>
      <c r="J78" s="45"/>
      <c r="K78" s="45">
        <f t="shared" si="1"/>
        <v>29542</v>
      </c>
      <c r="L78" s="10"/>
    </row>
    <row r="79" spans="2:12" ht="12.75">
      <c r="B79" s="57" t="s">
        <v>59</v>
      </c>
      <c r="C79" s="57"/>
      <c r="D79" s="45"/>
      <c r="E79" s="45"/>
      <c r="F79" s="45"/>
      <c r="G79" s="45">
        <f t="shared" si="0"/>
        <v>0</v>
      </c>
      <c r="H79" s="45"/>
      <c r="I79" s="45">
        <v>22178</v>
      </c>
      <c r="J79" s="45"/>
      <c r="K79" s="45">
        <f t="shared" si="1"/>
        <v>22178</v>
      </c>
      <c r="L79" s="10"/>
    </row>
    <row r="80" spans="2:12" ht="12.75">
      <c r="B80" s="57" t="s">
        <v>61</v>
      </c>
      <c r="C80" s="57"/>
      <c r="D80" s="45"/>
      <c r="E80" s="45"/>
      <c r="F80" s="45"/>
      <c r="G80" s="45">
        <f t="shared" si="0"/>
        <v>0</v>
      </c>
      <c r="H80" s="47"/>
      <c r="I80" s="47"/>
      <c r="J80" s="47"/>
      <c r="K80" s="45">
        <f t="shared" si="1"/>
        <v>0</v>
      </c>
      <c r="L80" s="14"/>
    </row>
    <row r="81" spans="2:12" ht="12.75">
      <c r="B81" s="84" t="s">
        <v>60</v>
      </c>
      <c r="C81" s="84"/>
      <c r="D81" s="48">
        <f aca="true" t="shared" si="2" ref="D81:K81">D70+D71+D72+D73+D74+D75+D76-D77+D78-D79-D80</f>
        <v>869268</v>
      </c>
      <c r="E81" s="48">
        <f t="shared" si="2"/>
        <v>8337</v>
      </c>
      <c r="F81" s="48">
        <f t="shared" si="2"/>
        <v>7716</v>
      </c>
      <c r="G81" s="48">
        <f t="shared" si="2"/>
        <v>869889</v>
      </c>
      <c r="H81" s="48">
        <f t="shared" si="2"/>
        <v>869889</v>
      </c>
      <c r="I81" s="48">
        <f t="shared" si="2"/>
        <v>-17223</v>
      </c>
      <c r="J81" s="48">
        <f t="shared" si="2"/>
        <v>4793</v>
      </c>
      <c r="K81" s="48">
        <f t="shared" si="2"/>
        <v>847873</v>
      </c>
      <c r="L81" s="9"/>
    </row>
    <row r="82" spans="2:12" ht="12.75">
      <c r="B82" s="57" t="s">
        <v>71</v>
      </c>
      <c r="C82" s="57"/>
      <c r="D82" s="37"/>
      <c r="E82" s="37"/>
      <c r="F82" s="37"/>
      <c r="G82" s="44"/>
      <c r="H82" s="44"/>
      <c r="I82" s="44"/>
      <c r="J82" s="44"/>
      <c r="K82" s="44"/>
      <c r="L82" s="9"/>
    </row>
    <row r="83" spans="1:12" ht="19.5" customHeight="1">
      <c r="A83" s="96"/>
      <c r="B83" s="96"/>
      <c r="C83" s="16"/>
      <c r="D83" s="17"/>
      <c r="E83" s="17"/>
      <c r="F83" s="17"/>
      <c r="G83" s="18"/>
      <c r="H83" s="18"/>
      <c r="I83" s="18"/>
      <c r="J83" s="18"/>
      <c r="K83" s="18"/>
      <c r="L83" s="17"/>
    </row>
    <row r="84" spans="2:11" ht="12.75">
      <c r="B84" s="78" t="s">
        <v>115</v>
      </c>
      <c r="C84" s="78"/>
      <c r="D84" s="78"/>
      <c r="E84" s="78"/>
      <c r="F84" s="78"/>
      <c r="G84" s="78"/>
      <c r="H84" s="78"/>
      <c r="I84" s="78"/>
      <c r="J84" s="78"/>
      <c r="K84" s="78"/>
    </row>
    <row r="85" spans="2:12" ht="54.75" customHeight="1">
      <c r="B85" s="80" t="s">
        <v>116</v>
      </c>
      <c r="C85" s="81"/>
      <c r="D85" s="81"/>
      <c r="E85" s="81"/>
      <c r="F85" s="81"/>
      <c r="G85" s="81"/>
      <c r="H85" s="81"/>
      <c r="I85" s="81"/>
      <c r="J85" s="81"/>
      <c r="K85" s="82"/>
      <c r="L85" s="18"/>
    </row>
    <row r="86" spans="2:12" ht="12.75">
      <c r="B86" s="19"/>
      <c r="C86" s="18"/>
      <c r="D86" s="18"/>
      <c r="E86" s="18"/>
      <c r="F86" s="18"/>
      <c r="G86" s="20"/>
      <c r="H86" s="20"/>
      <c r="I86" s="20"/>
      <c r="J86" s="20"/>
      <c r="K86" s="20"/>
      <c r="L86" s="18"/>
    </row>
    <row r="87" spans="2:12" ht="39" customHeight="1">
      <c r="B87" s="79" t="s">
        <v>66</v>
      </c>
      <c r="C87" s="79"/>
      <c r="D87" s="79"/>
      <c r="E87" s="79"/>
      <c r="F87" s="79"/>
      <c r="G87" s="79"/>
      <c r="H87" s="79"/>
      <c r="I87" s="79"/>
      <c r="J87" s="79"/>
      <c r="K87" s="79"/>
      <c r="L87" s="24"/>
    </row>
    <row r="88" spans="2:12" ht="39.75" customHeight="1">
      <c r="B88" s="80" t="s">
        <v>117</v>
      </c>
      <c r="C88" s="81"/>
      <c r="D88" s="81"/>
      <c r="E88" s="81"/>
      <c r="F88" s="81"/>
      <c r="G88" s="81"/>
      <c r="H88" s="81"/>
      <c r="I88" s="81"/>
      <c r="J88" s="81"/>
      <c r="K88" s="82"/>
      <c r="L88" s="18"/>
    </row>
    <row r="89" spans="2:12" ht="12.75">
      <c r="B89" s="20"/>
      <c r="C89" s="20"/>
      <c r="D89" s="20"/>
      <c r="E89" s="20"/>
      <c r="F89" s="20"/>
      <c r="G89" s="21"/>
      <c r="H89" s="21"/>
      <c r="I89" s="21"/>
      <c r="J89" s="21"/>
      <c r="K89" s="21"/>
      <c r="L89" s="33"/>
    </row>
    <row r="90" spans="2:12" ht="12.75" customHeight="1">
      <c r="B90" s="83" t="s">
        <v>67</v>
      </c>
      <c r="C90" s="83"/>
      <c r="D90" s="83"/>
      <c r="E90" s="83"/>
      <c r="F90" s="83"/>
      <c r="G90" s="83"/>
      <c r="H90" s="83"/>
      <c r="I90" s="83"/>
      <c r="J90" s="83"/>
      <c r="K90" s="83"/>
      <c r="L90" s="33"/>
    </row>
    <row r="91" spans="2:12" ht="25.5" customHeight="1">
      <c r="B91" s="99" t="s">
        <v>118</v>
      </c>
      <c r="C91" s="100"/>
      <c r="D91" s="100"/>
      <c r="E91" s="100"/>
      <c r="F91" s="100"/>
      <c r="G91" s="100"/>
      <c r="H91" s="100"/>
      <c r="I91" s="100"/>
      <c r="J91" s="100"/>
      <c r="K91" s="101"/>
      <c r="L91" s="18"/>
    </row>
    <row r="92" spans="2:12" ht="12.75">
      <c r="B92" s="21"/>
      <c r="C92" s="21"/>
      <c r="D92" s="21"/>
      <c r="E92" s="21"/>
      <c r="F92" s="21"/>
      <c r="G92" s="33"/>
      <c r="H92" s="33"/>
      <c r="I92" s="33"/>
      <c r="J92" s="33"/>
      <c r="K92" s="33"/>
      <c r="L92" s="11"/>
    </row>
    <row r="93" spans="2:12" ht="12.75">
      <c r="B93" s="33"/>
      <c r="C93" s="33"/>
      <c r="D93" s="33"/>
      <c r="E93" s="33"/>
      <c r="F93" s="33"/>
      <c r="G93" s="2"/>
      <c r="L93" s="11"/>
    </row>
    <row r="94" spans="2:12" ht="12.75">
      <c r="B94" s="33"/>
      <c r="C94" s="33"/>
      <c r="D94" s="33"/>
      <c r="E94" s="33"/>
      <c r="F94" s="33"/>
      <c r="G94" s="2"/>
      <c r="H94" s="102" t="s">
        <v>108</v>
      </c>
      <c r="I94" s="102"/>
      <c r="J94" s="102"/>
      <c r="K94" s="102"/>
      <c r="L94" s="11"/>
    </row>
    <row r="95" spans="2:12" ht="27" customHeight="1">
      <c r="B95" s="11"/>
      <c r="C95" s="11"/>
      <c r="D95" s="11"/>
      <c r="E95" s="11"/>
      <c r="F95" s="11"/>
      <c r="G95" s="2"/>
      <c r="L95" s="11"/>
    </row>
    <row r="96" spans="2:12" ht="27" customHeight="1">
      <c r="B96" s="2"/>
      <c r="C96" s="2"/>
      <c r="D96" s="2"/>
      <c r="E96" s="2"/>
      <c r="F96" s="22"/>
      <c r="G96" s="31"/>
      <c r="H96" s="97" t="s">
        <v>109</v>
      </c>
      <c r="I96" s="98"/>
      <c r="J96" s="98"/>
      <c r="K96" s="98"/>
      <c r="L96" s="11"/>
    </row>
    <row r="97" spans="2:12" ht="12.75">
      <c r="B97" s="2"/>
      <c r="C97" s="2"/>
      <c r="D97" s="2"/>
      <c r="E97" s="2"/>
      <c r="F97" s="22"/>
      <c r="G97" s="31"/>
      <c r="H97" s="31"/>
      <c r="I97" s="31"/>
      <c r="J97" s="31"/>
      <c r="K97" s="31"/>
      <c r="L97" s="11"/>
    </row>
  </sheetData>
  <sheetProtection/>
  <mergeCells count="149">
    <mergeCell ref="B14:C14"/>
    <mergeCell ref="D14:G14"/>
    <mergeCell ref="H14:I14"/>
    <mergeCell ref="J14:K14"/>
    <mergeCell ref="B15:K15"/>
    <mergeCell ref="B11:K11"/>
    <mergeCell ref="B10:C10"/>
    <mergeCell ref="D10:G10"/>
    <mergeCell ref="H10:I10"/>
    <mergeCell ref="J10:K10"/>
    <mergeCell ref="B13:C13"/>
    <mergeCell ref="D13:G13"/>
    <mergeCell ref="H13:I13"/>
    <mergeCell ref="J13:K13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17:K17"/>
    <mergeCell ref="B18:K18"/>
    <mergeCell ref="B9:C9"/>
    <mergeCell ref="D9:G9"/>
    <mergeCell ref="H9:I9"/>
    <mergeCell ref="J9:K9"/>
    <mergeCell ref="B19:D19"/>
    <mergeCell ref="G19:I19"/>
    <mergeCell ref="B20:D20"/>
    <mergeCell ref="G20:I20"/>
    <mergeCell ref="B21:D21"/>
    <mergeCell ref="G21:I21"/>
    <mergeCell ref="B22:D22"/>
    <mergeCell ref="G22:I22"/>
    <mergeCell ref="B23:D23"/>
    <mergeCell ref="G23:I23"/>
    <mergeCell ref="B24:D27"/>
    <mergeCell ref="E24:E27"/>
    <mergeCell ref="F24:F27"/>
    <mergeCell ref="G24:I24"/>
    <mergeCell ref="G25:I25"/>
    <mergeCell ref="G26:I26"/>
    <mergeCell ref="G27:I27"/>
    <mergeCell ref="B28:D28"/>
    <mergeCell ref="G28:I28"/>
    <mergeCell ref="B29:D29"/>
    <mergeCell ref="G29:I29"/>
    <mergeCell ref="B30:D30"/>
    <mergeCell ref="G30:I31"/>
    <mergeCell ref="J30:J31"/>
    <mergeCell ref="K30:K31"/>
    <mergeCell ref="B31:D31"/>
    <mergeCell ref="B32:D32"/>
    <mergeCell ref="G32:I32"/>
    <mergeCell ref="B33:D33"/>
    <mergeCell ref="G33:I33"/>
    <mergeCell ref="B34:D34"/>
    <mergeCell ref="G34:I34"/>
    <mergeCell ref="B35:D35"/>
    <mergeCell ref="G35:I35"/>
    <mergeCell ref="B36:D36"/>
    <mergeCell ref="B37:D37"/>
    <mergeCell ref="G37:I37"/>
    <mergeCell ref="B40:F40"/>
    <mergeCell ref="G40:K40"/>
    <mergeCell ref="B41:D42"/>
    <mergeCell ref="E41:E42"/>
    <mergeCell ref="F41:F42"/>
    <mergeCell ref="G41:I43"/>
    <mergeCell ref="J41:J43"/>
    <mergeCell ref="K41:K43"/>
    <mergeCell ref="B43:D43"/>
    <mergeCell ref="B44:D44"/>
    <mergeCell ref="G44:I44"/>
    <mergeCell ref="B45:D45"/>
    <mergeCell ref="G45:I45"/>
    <mergeCell ref="B46:D46"/>
    <mergeCell ref="G46:I46"/>
    <mergeCell ref="B47:D47"/>
    <mergeCell ref="G47:I48"/>
    <mergeCell ref="J47:J48"/>
    <mergeCell ref="K47:K48"/>
    <mergeCell ref="B48:D48"/>
    <mergeCell ref="B49:D49"/>
    <mergeCell ref="G49:I49"/>
    <mergeCell ref="B50:D50"/>
    <mergeCell ref="G50:I50"/>
    <mergeCell ref="B51:D51"/>
    <mergeCell ref="G51:I51"/>
    <mergeCell ref="B52:D52"/>
    <mergeCell ref="G52:I53"/>
    <mergeCell ref="J52:J53"/>
    <mergeCell ref="K52:K53"/>
    <mergeCell ref="B53:D53"/>
    <mergeCell ref="B54:D54"/>
    <mergeCell ref="G54:I54"/>
    <mergeCell ref="B55:D56"/>
    <mergeCell ref="E55:E56"/>
    <mergeCell ref="F55:F56"/>
    <mergeCell ref="G55:I55"/>
    <mergeCell ref="G56:I56"/>
    <mergeCell ref="B57:D57"/>
    <mergeCell ref="G57:I57"/>
    <mergeCell ref="B58:D58"/>
    <mergeCell ref="G58:I58"/>
    <mergeCell ref="B59:D59"/>
    <mergeCell ref="G59:I59"/>
    <mergeCell ref="B60:D60"/>
    <mergeCell ref="G60:I60"/>
    <mergeCell ref="B61:D61"/>
    <mergeCell ref="G61:I61"/>
    <mergeCell ref="B62:D62"/>
    <mergeCell ref="G62:I62"/>
    <mergeCell ref="B63:D63"/>
    <mergeCell ref="G63:I63"/>
    <mergeCell ref="B64:D64"/>
    <mergeCell ref="G64:I64"/>
    <mergeCell ref="B67:K67"/>
    <mergeCell ref="B68:C69"/>
    <mergeCell ref="D68:G68"/>
    <mergeCell ref="H68:K68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90:K90"/>
    <mergeCell ref="B91:K91"/>
    <mergeCell ref="H94:K94"/>
    <mergeCell ref="H96:K96"/>
    <mergeCell ref="B82:C82"/>
    <mergeCell ref="A83:B83"/>
    <mergeCell ref="B84:K84"/>
    <mergeCell ref="B85:K85"/>
    <mergeCell ref="B87:K87"/>
    <mergeCell ref="B88:K88"/>
  </mergeCells>
  <printOptions/>
  <pageMargins left="0.65" right="0.41" top="0.41" bottom="0.4" header="0.32" footer="0.27"/>
  <pageSetup horizontalDpi="300" verticalDpi="300" orientation="portrait" paperSize="9" scale="78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2011-07-05T11:29:40Z</cp:lastPrinted>
  <dcterms:created xsi:type="dcterms:W3CDTF">2007-02-12T13:02:25Z</dcterms:created>
  <dcterms:modified xsi:type="dcterms:W3CDTF">2011-07-05T11:29:43Z</dcterms:modified>
  <cp:category/>
  <cp:version/>
  <cp:contentType/>
  <cp:contentStatus/>
</cp:coreProperties>
</file>