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90" yWindow="120" windowWidth="8565" windowHeight="9120" activeTab="0"/>
  </bookViews>
  <sheets>
    <sheet name="HOV " sheetId="1" r:id="rId1"/>
  </sheets>
  <definedNames/>
  <calcPr fullCalcOnLoad="1"/>
</workbook>
</file>

<file path=xl/sharedStrings.xml><?xml version="1.0" encoding="utf-8"?>
<sst xmlns="http://schemas.openxmlformats.org/spreadsheetml/2006/main" count="169" uniqueCount="162">
  <si>
    <t>1. Naziv</t>
  </si>
  <si>
    <t xml:space="preserve">    Sedište i adresa</t>
  </si>
  <si>
    <t xml:space="preserve">    PIB</t>
  </si>
  <si>
    <t>2. Web site i e-mail adresa</t>
  </si>
  <si>
    <t>3. Broj i datum rešenja o upisu u registar privrednih subjekata</t>
  </si>
  <si>
    <t xml:space="preserve">4. Delatnost (šifra i opis) </t>
  </si>
  <si>
    <t>Branimir Bošković</t>
  </si>
  <si>
    <t>ZB INVEST doo</t>
  </si>
  <si>
    <t>8. Vrednost osnovnog kapitala  u hilj.RSD</t>
  </si>
  <si>
    <t xml:space="preserve">    ISIN broj</t>
  </si>
  <si>
    <t xml:space="preserve">    CIF kod</t>
  </si>
  <si>
    <t xml:space="preserve">10.Podaci o zavisnim društvima </t>
  </si>
  <si>
    <t xml:space="preserve">7.Deset najvećih akcionara </t>
  </si>
  <si>
    <t xml:space="preserve">5. Broj zaposlenih </t>
  </si>
  <si>
    <t>11. Naziv sedište i poslovna adresa revizorske kuce koja je revidirala poslednji finansijski izveštaj</t>
  </si>
  <si>
    <t>Sedište -poslovna adresa</t>
  </si>
  <si>
    <t xml:space="preserve">Telefonija Brčko d.o.o </t>
  </si>
  <si>
    <t>Bulevar mira bb, Brčko</t>
  </si>
  <si>
    <t>BeotelNet-ISP d.o.o</t>
  </si>
  <si>
    <t>Kumodraška  241 , Beograd</t>
  </si>
  <si>
    <t>Kumodraška 241,  Beograd</t>
  </si>
  <si>
    <t>12.Naziv organizovanog tržišta na koje su uključene akcije</t>
  </si>
  <si>
    <t>II. Podaci o upravi društva</t>
  </si>
  <si>
    <t>Ime, prezime i prebivalište</t>
  </si>
  <si>
    <t>Dejan Erić, Beograd</t>
  </si>
  <si>
    <t>1. Članovi uprave</t>
  </si>
  <si>
    <t>Magistar ekonomskih nauka, penzioner</t>
  </si>
  <si>
    <t>3. Kodeks ponašanja u pisanoj formi</t>
  </si>
  <si>
    <t>III. Podaci o poslovanju društva</t>
  </si>
  <si>
    <t>Uprava je konstatovala da se poslovanje obavljalo u skladu sa usvojenom poslovnom politikom</t>
  </si>
  <si>
    <t>1.Izveštaj uprave o realizaciji usvojene poslovne politike</t>
  </si>
  <si>
    <t>2. Analiza poslovanja</t>
  </si>
  <si>
    <t>Ukupan prihod</t>
  </si>
  <si>
    <t>Ukupan rashod</t>
  </si>
  <si>
    <t>Bruto dobit</t>
  </si>
  <si>
    <t>Delatnost</t>
  </si>
  <si>
    <t>Ostvareni prihod</t>
  </si>
  <si>
    <t>Infrastrukturni radovi u telekomunikacijama-izgradnja mreža</t>
  </si>
  <si>
    <t>Pokazatelji poslovanja</t>
  </si>
  <si>
    <t>Vrednost</t>
  </si>
  <si>
    <t>Najviša cena akcija</t>
  </si>
  <si>
    <t>Najniža cena akcija</t>
  </si>
  <si>
    <t>Dobitak po akciji</t>
  </si>
  <si>
    <t>3. -</t>
  </si>
  <si>
    <t>4. Promene - povećanja bilansnih vrednosti</t>
  </si>
  <si>
    <t>Imovina</t>
  </si>
  <si>
    <t>Obaveze</t>
  </si>
  <si>
    <t>Neto dobitak</t>
  </si>
  <si>
    <t>5.-</t>
  </si>
  <si>
    <t>6. Sopstvene akcije</t>
  </si>
  <si>
    <t>7. Izvršena ulaganja</t>
  </si>
  <si>
    <t>8. Rezerve</t>
  </si>
  <si>
    <t>ESVUFR</t>
  </si>
  <si>
    <t>Na dan podnošenja izveštaja</t>
  </si>
  <si>
    <t>RSTLFNE22541</t>
  </si>
  <si>
    <t>9. Podaci o akcijama</t>
  </si>
  <si>
    <t>Isplaćeni neto iznos naknade</t>
  </si>
  <si>
    <t xml:space="preserve">                                 Generalni direktor</t>
  </si>
  <si>
    <t>Ime i prezime</t>
  </si>
  <si>
    <t>Produktivnost rada I                                           (ostvareni prihod/broj radnika)</t>
  </si>
  <si>
    <t>Produktivnost rada II                                          (ostvarena dobit/broj radnika)</t>
  </si>
  <si>
    <t>Ekonomičnost poslovanja                                   (poslovni prihod/poslovni rashod)</t>
  </si>
  <si>
    <t>Rentabilnost poslovanja                                      (iskazana dobit/ukupni prihodi)</t>
  </si>
  <si>
    <t>Prinos na ukupni kapital                                      (bruto dobit/ukupan kapital)</t>
  </si>
  <si>
    <t>Neto prinos na sopstveni kapital                      (neto dobit/akcijski kapital)</t>
  </si>
  <si>
    <t>Poslovni neto dobitak                                            (poslovni dobitak/neto prihod od prodaje)</t>
  </si>
  <si>
    <t>Stepen zaduženosti                                           (ukupne obaveze/ukupan kapital)</t>
  </si>
  <si>
    <t xml:space="preserve">I stepen likvidnosti                                                (obrta sredstva/kratkoročne obaveze) </t>
  </si>
  <si>
    <t>II stepen likvidnosti                                              (likvidna sredstva/kratkoročne obaveze)</t>
  </si>
  <si>
    <t>Neto obrtni kapital                                          (obrtna imovina-kratkoročne obaveze)</t>
  </si>
  <si>
    <t>I - Opšti podaci</t>
  </si>
  <si>
    <t>Proizvodnja fiskalne opreme i                        E-poslovanje</t>
  </si>
  <si>
    <t>Beogradska berza Novi Beograd,                                                                 Omladinskih brigada 1</t>
  </si>
  <si>
    <t>Informaciono-komunikacione                        tehnologije</t>
  </si>
  <si>
    <t>Milorad Berdović, Beograd</t>
  </si>
  <si>
    <t>Marija Spasić, Beograd</t>
  </si>
  <si>
    <t>Sadašnje zaposlenje, članstvo u UO i NO drugih društava</t>
  </si>
  <si>
    <t>Obrazovanje, sadašnje zaposlenje, članstvo u UO i NO drugih društava</t>
  </si>
  <si>
    <t>Deloitte d.o.o Makenzijeva 24  11000 Beograd</t>
  </si>
  <si>
    <t>Beograd, Kumodraška 241</t>
  </si>
  <si>
    <t xml:space="preserve">                                Predrag Sofrenić, dipl.inž</t>
  </si>
  <si>
    <t>GODIŠNJI IZVEŠTAJ O POSLOVANJU                                                  (nekonsolidovano-bez zavisnih preduzeća)</t>
  </si>
  <si>
    <t xml:space="preserve">Isplaćena dividenda </t>
  </si>
  <si>
    <r>
      <t>P.S."TELEFONIJA"a.d. Beograd</t>
    </r>
    <r>
      <rPr>
        <sz val="10"/>
        <rFont val="Tahoma"/>
        <family val="2"/>
      </rPr>
      <t xml:space="preserve">                          Poslovni sistem za inženjering i promet telekomunikacione opreme </t>
    </r>
  </si>
  <si>
    <t xml:space="preserve">                                P.S. "TELEFONIJA"a.d.Beograd</t>
  </si>
  <si>
    <t>4465/2008 од   17.04.2008.godine</t>
  </si>
  <si>
    <t>Ljiljana Zdravković</t>
  </si>
  <si>
    <t>AKC.Ben.Fin.Mak.IM.Finasta</t>
  </si>
  <si>
    <t>Bojan Jocić</t>
  </si>
  <si>
    <t>Dragan Kilibarda</t>
  </si>
  <si>
    <t>Nebojša Simović</t>
  </si>
  <si>
    <t>Radivoje Milićević</t>
  </si>
  <si>
    <t>Milan Nikolić</t>
  </si>
  <si>
    <t>Slobodan Petrović, Beograd</t>
  </si>
  <si>
    <t>Broj izdatih akcija (obične)</t>
  </si>
  <si>
    <t xml:space="preserve">VI stepen stručne spreme </t>
  </si>
  <si>
    <t>www.telefonija.rs   office@telefonija.rs</t>
  </si>
  <si>
    <t>Usvojen je kodeks korporativne i poslovne komunikacije i nalazi se na www.telefonija.rs</t>
  </si>
  <si>
    <t>Vi GasTel d.o.o.</t>
  </si>
  <si>
    <t xml:space="preserve">GasTel d.o.o </t>
  </si>
  <si>
    <t>MT GasTel d.o.o</t>
  </si>
  <si>
    <t>Naziv</t>
  </si>
  <si>
    <t>Br. i % akcija koji poseduju u AD na dan 31.12.2009</t>
  </si>
  <si>
    <t>Tržišna kapitalizacija na dan 31.12.2009</t>
  </si>
  <si>
    <t xml:space="preserve"> 554.093 hilj.RSD</t>
  </si>
  <si>
    <t>Milan S. Nikolić,  Beograd</t>
  </si>
  <si>
    <t>Erste bank Custody</t>
  </si>
  <si>
    <t xml:space="preserve">U Beogradu, </t>
  </si>
  <si>
    <t xml:space="preserve">    Matični broj</t>
  </si>
  <si>
    <t>VI stepen stručne spreme, Direktor "Telefonija" d.o.o Brčko</t>
  </si>
  <si>
    <t>Bojan Jocić, Beograd</t>
  </si>
  <si>
    <t>Nebojša Simović, Beograd</t>
  </si>
  <si>
    <t>Mr ecc.,Izvršni direktor sektora za ICT P.S. "Telefonija" a.d Beograd</t>
  </si>
  <si>
    <t>VII stepen stručne spreme, diplomirani ekonomista</t>
  </si>
  <si>
    <t>Branislav Djordjević, Beograd</t>
  </si>
  <si>
    <t>Prof. Dr. strategije</t>
  </si>
  <si>
    <t>U predhodne dve godine, rezerve društva čine revalorizacione rezerve nastale uknjiženjem procenjene vrednosti imovine.</t>
  </si>
  <si>
    <t>Smanjenje neto dobiti rezultat je povećanih finansijskih rashoda.</t>
  </si>
  <si>
    <t>Povećanje na poziciji imovine je rezultat ulaganja koje je vršeno u gasovodne i optičke mreže.</t>
  </si>
  <si>
    <r>
      <t xml:space="preserve">Na osnovu člana 4. Pravilnika o sadržini i načinu izveštavanja javnih društava i obaveštavanju o posedovanju akcija sa pravom glasa (Sl.glasnik RS br.100/2006, 116/2006 I 37/2009) P.S. </t>
    </r>
    <r>
      <rPr>
        <b/>
        <sz val="10"/>
        <rFont val="Tahoma"/>
        <family val="2"/>
      </rPr>
      <t xml:space="preserve">"Telefonija"a.d. Beograd </t>
    </r>
    <r>
      <rPr>
        <sz val="10"/>
        <rFont val="Tahoma"/>
        <family val="2"/>
      </rPr>
      <t>objavljuje</t>
    </r>
  </si>
  <si>
    <t xml:space="preserve"> 4120-izgradnja stambenih i nestambenih zgrada</t>
  </si>
  <si>
    <t>6.807 hilj.din.</t>
  </si>
  <si>
    <t>176 hilj.din.</t>
  </si>
  <si>
    <t>47.198 hilj.din.</t>
  </si>
  <si>
    <t>11.01.2010-2,000.00</t>
  </si>
  <si>
    <t>31.12.2010-1,008.00</t>
  </si>
  <si>
    <t>Ostale delatnosti</t>
  </si>
  <si>
    <t>Tokom 2010. nastavljeno je sa ulaganjima u novi segment poslovanja-izvođenje radova na infrastrukturnoj izgradnji distributivnih gasovodnih mreža i optičkih mreža.</t>
  </si>
  <si>
    <t>Na dan 31.12.2010.godine u portfelju firme nema sopstvenih akcija.</t>
  </si>
  <si>
    <t>Na dan 31.12.2010.</t>
  </si>
  <si>
    <t>Broj akcija na                                              dan 31.12.2010.</t>
  </si>
  <si>
    <t>Učešće  u osnovnom kapitalu-% na dan 31.12.2010.</t>
  </si>
  <si>
    <t>6. Broj akcionara na dan 31.12.2010.</t>
  </si>
  <si>
    <t>Ilić Nikola , Beograd</t>
  </si>
  <si>
    <t xml:space="preserve"> Elektrotehnička škola u Beogradu, zaposlen u P.S. "Telefonija" a.d.</t>
  </si>
  <si>
    <t>Saša Velagić, Beograd</t>
  </si>
  <si>
    <t>VII stepen stručne spreme, diplomirani ekonomista, zaposlen u Senior Menadžer u "Grant Toronton Revizit" d.o.o. Beograd</t>
  </si>
  <si>
    <t>Prof. Dr. ,  direktor Instituta za ekonomske nauke</t>
  </si>
  <si>
    <t>VII stepen stručne spreme,diplomirani ekonomista,  Izvršni direktor sektora za e-poslovanje P.S. "Telefonija" a.d Beograd</t>
  </si>
  <si>
    <t xml:space="preserve">OD  XI SEDNICE SKUPŠTINE AKCIONARA 25.06.2010. NADZORNI ODBOR VIŠE NE POSTOJI </t>
  </si>
  <si>
    <t>2.224-0,384%</t>
  </si>
  <si>
    <t>26431-4.563%</t>
  </si>
  <si>
    <t>16084-2.777%</t>
  </si>
  <si>
    <t>1962-0,339%</t>
  </si>
  <si>
    <t>5288-0,913%</t>
  </si>
  <si>
    <t>13206-2.280%</t>
  </si>
  <si>
    <t>3. Članovi nadzornog odbora</t>
  </si>
  <si>
    <t>Velagic Goran</t>
  </si>
  <si>
    <t>Antic Zoran</t>
  </si>
  <si>
    <t>Radivoje Milicevic</t>
  </si>
  <si>
    <t xml:space="preserve">Dragan Kilibarda </t>
  </si>
  <si>
    <t>Bojana Glisovic</t>
  </si>
  <si>
    <t>VII stepen sručne spreme, Rukovodilac Sluzbe za ekonomske poslove P.S. "Telefonija" a.d Beograd</t>
  </si>
  <si>
    <t>14-0.01%</t>
  </si>
  <si>
    <t>VII stepen stručne spreme, dilomirani pravnik, Direktor preduzeća "Grand kristal" d.o.o. Beograd</t>
  </si>
  <si>
    <t>VII stepen stručne spreme , Direktor "Beote-lNet ISP" d.o.o Beograd</t>
  </si>
  <si>
    <t>15055-2.60%</t>
  </si>
  <si>
    <t>VII stepen stručne spreme  , Izvršni direktor Sektora za mreže P.S."Telefonija"a.d.Beograd</t>
  </si>
  <si>
    <t>24753-4.27%</t>
  </si>
  <si>
    <t>VII stepen stručne spreme, dilomirani pravnik, Rukovodilac službe pravnih poslova  P.S."Telefonija"a.d.Beograd</t>
  </si>
  <si>
    <t>Povećanje vrednosti pozicije obaveza vezano je za povećanje potraživanja i uslova njihove naplate.</t>
  </si>
  <si>
    <t>04.07.2011.g.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</si>
</sst>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00000%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8"/>
      <name val="Verdana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i/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6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0" fillId="0" borderId="0" xfId="0" applyNumberFormat="1" applyFont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wrapText="1"/>
    </xf>
    <xf numFmtId="3" fontId="3" fillId="34" borderId="13" xfId="0" applyNumberFormat="1" applyFont="1" applyFill="1" applyBorder="1" applyAlignment="1">
      <alignment horizontal="right"/>
    </xf>
    <xf numFmtId="3" fontId="3" fillId="34" borderId="13" xfId="0" applyNumberFormat="1" applyFont="1" applyFill="1" applyBorder="1" applyAlignment="1">
      <alignment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0" fontId="4" fillId="34" borderId="23" xfId="0" applyFont="1" applyFill="1" applyBorder="1" applyAlignment="1">
      <alignment horizontal="center" wrapText="1"/>
    </xf>
    <xf numFmtId="2" fontId="7" fillId="34" borderId="14" xfId="0" applyNumberFormat="1" applyFont="1" applyFill="1" applyBorder="1" applyAlignment="1">
      <alignment horizontal="center" wrapText="1"/>
    </xf>
    <xf numFmtId="0" fontId="3" fillId="34" borderId="24" xfId="0" applyFont="1" applyFill="1" applyBorder="1" applyAlignment="1">
      <alignment vertical="top" wrapText="1"/>
    </xf>
    <xf numFmtId="0" fontId="3" fillId="34" borderId="25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wrapText="1"/>
    </xf>
    <xf numFmtId="3" fontId="3" fillId="34" borderId="17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5" xfId="0" applyFont="1" applyFill="1" applyBorder="1" applyAlignment="1">
      <alignment horizontal="left" wrapText="1"/>
    </xf>
    <xf numFmtId="0" fontId="14" fillId="34" borderId="0" xfId="0" applyFont="1" applyFill="1" applyAlignment="1">
      <alignment/>
    </xf>
    <xf numFmtId="0" fontId="14" fillId="0" borderId="0" xfId="0" applyFont="1" applyBorder="1" applyAlignment="1">
      <alignment/>
    </xf>
    <xf numFmtId="0" fontId="3" fillId="34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3" fillId="0" borderId="27" xfId="0" applyFont="1" applyBorder="1" applyAlignment="1">
      <alignment wrapText="1"/>
    </xf>
    <xf numFmtId="3" fontId="3" fillId="34" borderId="28" xfId="0" applyNumberFormat="1" applyFont="1" applyFill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26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26" xfId="0" applyFont="1" applyBorder="1" applyAlignment="1">
      <alignment wrapText="1"/>
    </xf>
    <xf numFmtId="0" fontId="7" fillId="34" borderId="26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wrapText="1"/>
    </xf>
    <xf numFmtId="3" fontId="3" fillId="34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right" vertical="top" wrapText="1" indent="1"/>
    </xf>
    <xf numFmtId="10" fontId="0" fillId="0" borderId="17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right" vertical="top" wrapText="1" indent="1"/>
    </xf>
    <xf numFmtId="0" fontId="16" fillId="0" borderId="18" xfId="0" applyFont="1" applyFill="1" applyBorder="1" applyAlignment="1">
      <alignment horizontal="right" vertical="top" wrapText="1" indent="1"/>
    </xf>
    <xf numFmtId="0" fontId="18" fillId="34" borderId="18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" fontId="6" fillId="0" borderId="1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vertical="center" wrapText="1"/>
    </xf>
    <xf numFmtId="0" fontId="3" fillId="34" borderId="30" xfId="0" applyFont="1" applyFill="1" applyBorder="1" applyAlignment="1">
      <alignment horizontal="center" vertical="center" wrapText="1"/>
    </xf>
    <xf numFmtId="3" fontId="3" fillId="34" borderId="31" xfId="0" applyNumberFormat="1" applyFont="1" applyFill="1" applyBorder="1" applyAlignment="1">
      <alignment vertical="center"/>
    </xf>
    <xf numFmtId="0" fontId="6" fillId="34" borderId="32" xfId="0" applyFont="1" applyFill="1" applyBorder="1" applyAlignment="1">
      <alignment vertical="center" wrapText="1"/>
    </xf>
    <xf numFmtId="0" fontId="6" fillId="34" borderId="33" xfId="0" applyFont="1" applyFill="1" applyBorder="1" applyAlignment="1">
      <alignment vertical="center" wrapText="1"/>
    </xf>
    <xf numFmtId="3" fontId="3" fillId="34" borderId="34" xfId="0" applyNumberFormat="1" applyFont="1" applyFill="1" applyBorder="1" applyAlignment="1">
      <alignment vertical="center"/>
    </xf>
    <xf numFmtId="3" fontId="3" fillId="34" borderId="28" xfId="0" applyNumberFormat="1" applyFont="1" applyFill="1" applyBorder="1" applyAlignment="1">
      <alignment vertical="center"/>
    </xf>
    <xf numFmtId="0" fontId="6" fillId="34" borderId="18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vertical="center" wrapText="1"/>
    </xf>
    <xf numFmtId="3" fontId="3" fillId="34" borderId="15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6" fillId="34" borderId="18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6" fillId="34" borderId="26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6" fillId="34" borderId="26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4"/>
  <sheetViews>
    <sheetView tabSelected="1" zoomScalePageLayoutView="0" workbookViewId="0" topLeftCell="A103">
      <selection activeCell="B114" sqref="B114:B116"/>
    </sheetView>
  </sheetViews>
  <sheetFormatPr defaultColWidth="9.140625" defaultRowHeight="12.75"/>
  <cols>
    <col min="1" max="1" width="4.00390625" style="33" customWidth="1"/>
    <col min="2" max="2" width="37.140625" style="1" bestFit="1" customWidth="1"/>
    <col min="3" max="3" width="31.00390625" style="1" customWidth="1"/>
    <col min="4" max="4" width="20.28125" style="1" customWidth="1"/>
    <col min="5" max="5" width="24.7109375" style="1" customWidth="1"/>
    <col min="6" max="6" width="22.421875" style="33" customWidth="1"/>
    <col min="7" max="8" width="9.140625" style="33" customWidth="1"/>
    <col min="9" max="9" width="33.421875" style="33" bestFit="1" customWidth="1"/>
    <col min="10" max="16384" width="9.140625" style="33" customWidth="1"/>
  </cols>
  <sheetData>
    <row r="1" spans="2:5" ht="39" customHeight="1">
      <c r="B1" s="168" t="s">
        <v>119</v>
      </c>
      <c r="C1" s="168"/>
      <c r="D1" s="168"/>
      <c r="E1" s="4"/>
    </row>
    <row r="3" spans="2:5" ht="45.75" customHeight="1">
      <c r="B3" s="171" t="s">
        <v>81</v>
      </c>
      <c r="C3" s="171"/>
      <c r="D3" s="171"/>
      <c r="E3" s="30"/>
    </row>
    <row r="4" spans="2:3" ht="13.5" thickBot="1">
      <c r="B4" s="11" t="s">
        <v>70</v>
      </c>
      <c r="C4" s="2"/>
    </row>
    <row r="5" spans="2:3" ht="38.25">
      <c r="B5" s="18" t="s">
        <v>0</v>
      </c>
      <c r="C5" s="21" t="s">
        <v>83</v>
      </c>
    </row>
    <row r="6" spans="2:3" ht="12.75">
      <c r="B6" s="15" t="s">
        <v>1</v>
      </c>
      <c r="C6" s="16" t="s">
        <v>79</v>
      </c>
    </row>
    <row r="7" spans="2:3" ht="12.75">
      <c r="B7" s="15" t="s">
        <v>108</v>
      </c>
      <c r="C7" s="34">
        <v>7018509</v>
      </c>
    </row>
    <row r="8" spans="2:3" ht="12.75">
      <c r="B8" s="15" t="s">
        <v>2</v>
      </c>
      <c r="C8" s="34">
        <v>100002895</v>
      </c>
    </row>
    <row r="9" spans="2:3" ht="25.5">
      <c r="B9" s="15" t="s">
        <v>3</v>
      </c>
      <c r="C9" s="35" t="s">
        <v>96</v>
      </c>
    </row>
    <row r="10" spans="2:3" ht="25.5">
      <c r="B10" s="13" t="s">
        <v>4</v>
      </c>
      <c r="C10" s="16" t="s">
        <v>85</v>
      </c>
    </row>
    <row r="11" spans="2:3" ht="25.5">
      <c r="B11" s="15" t="s">
        <v>5</v>
      </c>
      <c r="C11" s="116" t="s">
        <v>120</v>
      </c>
    </row>
    <row r="12" spans="2:3" ht="12.75">
      <c r="B12" s="15" t="s">
        <v>13</v>
      </c>
      <c r="C12" s="117">
        <v>230</v>
      </c>
    </row>
    <row r="13" spans="2:3" ht="13.5" thickBot="1">
      <c r="B13" s="84" t="s">
        <v>132</v>
      </c>
      <c r="C13" s="118">
        <v>1180</v>
      </c>
    </row>
    <row r="14" spans="2:3" ht="12.75">
      <c r="B14" s="2"/>
      <c r="C14" s="3"/>
    </row>
    <row r="15" spans="2:3" ht="13.5" thickBot="1">
      <c r="B15" s="4" t="s">
        <v>12</v>
      </c>
      <c r="C15" s="36"/>
    </row>
    <row r="16" spans="2:4" ht="39" customHeight="1">
      <c r="B16" s="85" t="s">
        <v>58</v>
      </c>
      <c r="C16" s="86" t="s">
        <v>130</v>
      </c>
      <c r="D16" s="87" t="s">
        <v>131</v>
      </c>
    </row>
    <row r="17" spans="2:6" ht="12.75">
      <c r="B17" s="88" t="s">
        <v>6</v>
      </c>
      <c r="C17" s="119">
        <v>63356</v>
      </c>
      <c r="D17" s="120">
        <v>0.1094</v>
      </c>
      <c r="E17" s="33"/>
      <c r="F17" s="75"/>
    </row>
    <row r="18" spans="2:5" ht="12.75">
      <c r="B18" s="88" t="s">
        <v>86</v>
      </c>
      <c r="C18" s="119">
        <v>62562</v>
      </c>
      <c r="D18" s="120">
        <v>0.108</v>
      </c>
      <c r="E18" s="33"/>
    </row>
    <row r="19" spans="2:5" ht="12.75">
      <c r="B19" s="88" t="s">
        <v>7</v>
      </c>
      <c r="C19" s="119">
        <v>56817</v>
      </c>
      <c r="D19" s="120">
        <v>0.0981</v>
      </c>
      <c r="E19" s="33"/>
    </row>
    <row r="20" spans="2:5" ht="12.75">
      <c r="B20" s="88" t="s">
        <v>106</v>
      </c>
      <c r="C20" s="121">
        <v>49564</v>
      </c>
      <c r="D20" s="120">
        <v>0.0856</v>
      </c>
      <c r="E20" s="33"/>
    </row>
    <row r="21" spans="2:5" ht="12.75">
      <c r="B21" s="88" t="s">
        <v>87</v>
      </c>
      <c r="C21" s="119">
        <v>31149</v>
      </c>
      <c r="D21" s="120">
        <v>0.0538</v>
      </c>
      <c r="E21" s="33"/>
    </row>
    <row r="22" spans="2:5" ht="12.75">
      <c r="B22" s="88" t="s">
        <v>88</v>
      </c>
      <c r="C22" s="121">
        <v>26431</v>
      </c>
      <c r="D22" s="120">
        <v>0.0456</v>
      </c>
      <c r="E22" s="33"/>
    </row>
    <row r="23" spans="2:5" ht="12.75">
      <c r="B23" s="88" t="s">
        <v>89</v>
      </c>
      <c r="C23" s="121">
        <v>24753</v>
      </c>
      <c r="D23" s="120">
        <v>0.0427</v>
      </c>
      <c r="E23" s="33"/>
    </row>
    <row r="24" spans="2:5" ht="12.75">
      <c r="B24" s="88" t="s">
        <v>90</v>
      </c>
      <c r="C24" s="121">
        <v>16084</v>
      </c>
      <c r="D24" s="120">
        <v>0.0278</v>
      </c>
      <c r="E24" s="33"/>
    </row>
    <row r="25" spans="2:5" ht="12.75">
      <c r="B25" s="88" t="s">
        <v>91</v>
      </c>
      <c r="C25" s="119">
        <v>15055</v>
      </c>
      <c r="D25" s="120">
        <v>0.026</v>
      </c>
      <c r="E25" s="33"/>
    </row>
    <row r="26" spans="2:5" ht="13.5" thickBot="1">
      <c r="B26" s="89" t="s">
        <v>92</v>
      </c>
      <c r="C26" s="122">
        <v>13206</v>
      </c>
      <c r="D26" s="120">
        <v>0.0228</v>
      </c>
      <c r="E26" s="76"/>
    </row>
    <row r="27" spans="2:3" ht="13.5" thickBot="1">
      <c r="B27" s="2"/>
      <c r="C27" s="2"/>
    </row>
    <row r="28" spans="2:4" ht="13.5" thickBot="1">
      <c r="B28" s="31" t="s">
        <v>8</v>
      </c>
      <c r="C28" s="90" t="s">
        <v>104</v>
      </c>
      <c r="D28" s="64"/>
    </row>
    <row r="29" spans="2:4" ht="31.5" customHeight="1">
      <c r="B29" s="5"/>
      <c r="C29" s="101"/>
      <c r="D29" s="64"/>
    </row>
    <row r="30" spans="2:10" ht="10.5" customHeight="1" thickBot="1">
      <c r="B30" s="5"/>
      <c r="C30" s="37"/>
      <c r="J30" s="38"/>
    </row>
    <row r="31" spans="2:4" ht="24.75" customHeight="1">
      <c r="B31" s="91" t="s">
        <v>55</v>
      </c>
      <c r="C31" s="92" t="s">
        <v>129</v>
      </c>
      <c r="D31" s="93" t="s">
        <v>53</v>
      </c>
    </row>
    <row r="32" spans="2:4" ht="24" customHeight="1">
      <c r="B32" s="94" t="s">
        <v>94</v>
      </c>
      <c r="C32" s="95">
        <v>579195</v>
      </c>
      <c r="D32" s="81">
        <v>579195</v>
      </c>
    </row>
    <row r="33" spans="2:6" ht="12.75" customHeight="1">
      <c r="B33" s="22" t="s">
        <v>9</v>
      </c>
      <c r="C33" s="39" t="s">
        <v>54</v>
      </c>
      <c r="D33" s="40" t="s">
        <v>54</v>
      </c>
      <c r="F33" s="41"/>
    </row>
    <row r="34" spans="2:4" ht="13.5" customHeight="1" thickBot="1">
      <c r="B34" s="23" t="s">
        <v>10</v>
      </c>
      <c r="C34" s="42" t="s">
        <v>52</v>
      </c>
      <c r="D34" s="43" t="s">
        <v>52</v>
      </c>
    </row>
    <row r="35" spans="2:4" ht="12.75" customHeight="1">
      <c r="B35" s="3"/>
      <c r="C35" s="3"/>
      <c r="D35" s="2"/>
    </row>
    <row r="36" spans="2:3" ht="12" customHeight="1">
      <c r="B36" s="3"/>
      <c r="C36" s="6"/>
    </row>
    <row r="37" spans="2:3" ht="13.5" thickBot="1">
      <c r="B37" s="62" t="s">
        <v>11</v>
      </c>
      <c r="C37" s="63"/>
    </row>
    <row r="38" spans="2:3" ht="12.75">
      <c r="B38" s="60" t="s">
        <v>101</v>
      </c>
      <c r="C38" s="61" t="s">
        <v>15</v>
      </c>
    </row>
    <row r="39" spans="2:3" ht="12.75">
      <c r="B39" s="44" t="s">
        <v>98</v>
      </c>
      <c r="C39" s="25" t="s">
        <v>19</v>
      </c>
    </row>
    <row r="40" spans="2:3" ht="12.75">
      <c r="B40" s="44" t="s">
        <v>18</v>
      </c>
      <c r="C40" s="25" t="s">
        <v>19</v>
      </c>
    </row>
    <row r="41" spans="2:3" ht="12.75">
      <c r="B41" s="44" t="s">
        <v>16</v>
      </c>
      <c r="C41" s="25" t="s">
        <v>17</v>
      </c>
    </row>
    <row r="42" spans="2:3" ht="12.75">
      <c r="B42" s="44" t="s">
        <v>99</v>
      </c>
      <c r="C42" s="25" t="s">
        <v>20</v>
      </c>
    </row>
    <row r="43" spans="2:3" ht="13.5" thickBot="1">
      <c r="B43" s="45" t="s">
        <v>100</v>
      </c>
      <c r="C43" s="26" t="s">
        <v>20</v>
      </c>
    </row>
    <row r="44" spans="2:3" ht="13.5" thickBot="1">
      <c r="B44" s="24"/>
      <c r="C44" s="24"/>
    </row>
    <row r="45" spans="2:4" ht="39" thickBot="1">
      <c r="B45" s="49" t="s">
        <v>14</v>
      </c>
      <c r="C45" s="83" t="s">
        <v>78</v>
      </c>
      <c r="D45" s="64"/>
    </row>
    <row r="46" spans="2:3" ht="33.75" customHeight="1" thickBot="1">
      <c r="B46" s="53" t="s">
        <v>21</v>
      </c>
      <c r="C46" s="54" t="s">
        <v>72</v>
      </c>
    </row>
    <row r="47" spans="2:3" ht="18" customHeight="1">
      <c r="B47" s="46"/>
      <c r="C47" s="47"/>
    </row>
    <row r="48" spans="2:3" ht="117" customHeight="1">
      <c r="B48" s="48"/>
      <c r="C48" s="4"/>
    </row>
    <row r="49" spans="2:3" ht="12.75">
      <c r="B49" s="8" t="s">
        <v>22</v>
      </c>
      <c r="C49" s="64"/>
    </row>
    <row r="50" spans="2:5" ht="13.5" thickBot="1">
      <c r="B50" s="1" t="s">
        <v>25</v>
      </c>
      <c r="C50" s="64"/>
      <c r="E50" s="115"/>
    </row>
    <row r="51" spans="2:5" ht="34.5">
      <c r="B51" s="107" t="s">
        <v>23</v>
      </c>
      <c r="C51" s="108" t="s">
        <v>77</v>
      </c>
      <c r="D51" s="111" t="s">
        <v>102</v>
      </c>
      <c r="E51" s="17" t="s">
        <v>56</v>
      </c>
    </row>
    <row r="52" spans="2:6" ht="34.5" customHeight="1">
      <c r="B52" s="133" t="s">
        <v>133</v>
      </c>
      <c r="C52" s="138" t="s">
        <v>134</v>
      </c>
      <c r="D52" s="139" t="s">
        <v>140</v>
      </c>
      <c r="E52" s="140">
        <v>1353753.42</v>
      </c>
      <c r="F52" s="77"/>
    </row>
    <row r="53" spans="2:6" ht="47.25" customHeight="1">
      <c r="B53" s="133" t="s">
        <v>135</v>
      </c>
      <c r="C53" s="138" t="s">
        <v>136</v>
      </c>
      <c r="D53" s="139"/>
      <c r="E53" s="140">
        <v>0</v>
      </c>
      <c r="F53" s="77"/>
    </row>
    <row r="54" spans="2:6" ht="25.5" customHeight="1">
      <c r="B54" s="134" t="s">
        <v>105</v>
      </c>
      <c r="C54" s="141" t="s">
        <v>109</v>
      </c>
      <c r="D54" s="142" t="s">
        <v>145</v>
      </c>
      <c r="E54" s="143">
        <v>182742.84</v>
      </c>
      <c r="F54" s="77"/>
    </row>
    <row r="55" spans="2:6" ht="26.25" customHeight="1">
      <c r="B55" s="133" t="s">
        <v>24</v>
      </c>
      <c r="C55" s="138" t="s">
        <v>137</v>
      </c>
      <c r="D55" s="139"/>
      <c r="E55" s="143">
        <v>182742.84</v>
      </c>
      <c r="F55" s="77"/>
    </row>
    <row r="56" spans="2:6" ht="27.75" customHeight="1">
      <c r="B56" s="133" t="s">
        <v>114</v>
      </c>
      <c r="C56" s="138" t="s">
        <v>115</v>
      </c>
      <c r="D56" s="139"/>
      <c r="E56" s="140">
        <v>123315.2</v>
      </c>
      <c r="F56" s="77"/>
    </row>
    <row r="57" spans="2:6" ht="29.25" customHeight="1">
      <c r="B57" s="135" t="s">
        <v>110</v>
      </c>
      <c r="C57" s="144" t="s">
        <v>112</v>
      </c>
      <c r="D57" s="139" t="s">
        <v>141</v>
      </c>
      <c r="E57" s="140">
        <v>57570.84</v>
      </c>
      <c r="F57" s="77"/>
    </row>
    <row r="58" spans="2:6" ht="50.25" customHeight="1">
      <c r="B58" s="133" t="s">
        <v>111</v>
      </c>
      <c r="C58" s="138" t="s">
        <v>138</v>
      </c>
      <c r="D58" s="139" t="s">
        <v>142</v>
      </c>
      <c r="E58" s="140">
        <v>57570.84</v>
      </c>
      <c r="F58" s="77"/>
    </row>
    <row r="59" spans="2:6" ht="35.25" customHeight="1">
      <c r="B59" s="134" t="s">
        <v>147</v>
      </c>
      <c r="C59" s="145" t="s">
        <v>159</v>
      </c>
      <c r="D59" s="142"/>
      <c r="E59" s="146">
        <v>57570.84</v>
      </c>
      <c r="F59" s="77"/>
    </row>
    <row r="60" spans="2:6" ht="36.75" customHeight="1">
      <c r="B60" s="133" t="s">
        <v>148</v>
      </c>
      <c r="C60" s="144" t="s">
        <v>154</v>
      </c>
      <c r="D60" s="139"/>
      <c r="E60" s="147">
        <v>57570.84</v>
      </c>
      <c r="F60" s="77"/>
    </row>
    <row r="61" spans="2:6" ht="31.5" customHeight="1">
      <c r="B61" s="133" t="s">
        <v>149</v>
      </c>
      <c r="C61" s="138" t="s">
        <v>155</v>
      </c>
      <c r="D61" s="139" t="s">
        <v>156</v>
      </c>
      <c r="E61" s="140">
        <v>125172</v>
      </c>
      <c r="F61" s="77"/>
    </row>
    <row r="62" spans="2:6" ht="42" customHeight="1">
      <c r="B62" s="133" t="s">
        <v>150</v>
      </c>
      <c r="C62" s="138" t="s">
        <v>157</v>
      </c>
      <c r="D62" s="139" t="s">
        <v>158</v>
      </c>
      <c r="E62" s="140">
        <v>125172</v>
      </c>
      <c r="F62" s="77"/>
    </row>
    <row r="63" spans="2:6" ht="39.75" customHeight="1" thickBot="1">
      <c r="B63" s="152" t="s">
        <v>151</v>
      </c>
      <c r="C63" s="148" t="s">
        <v>152</v>
      </c>
      <c r="D63" s="149" t="s">
        <v>153</v>
      </c>
      <c r="E63" s="154">
        <v>125172</v>
      </c>
      <c r="F63" s="77"/>
    </row>
    <row r="64" spans="2:6" ht="39.75" customHeight="1">
      <c r="B64" s="106"/>
      <c r="C64" s="112"/>
      <c r="D64" s="113"/>
      <c r="E64" s="114"/>
      <c r="F64" s="77"/>
    </row>
    <row r="65" ht="24" customHeight="1" thickBot="1">
      <c r="B65" s="1" t="s">
        <v>146</v>
      </c>
    </row>
    <row r="66" spans="2:5" ht="37.5" customHeight="1">
      <c r="B66" s="109" t="s">
        <v>23</v>
      </c>
      <c r="C66" s="110" t="s">
        <v>76</v>
      </c>
      <c r="D66" s="111" t="s">
        <v>102</v>
      </c>
      <c r="E66" s="17" t="s">
        <v>56</v>
      </c>
    </row>
    <row r="67" spans="2:5" ht="25.5">
      <c r="B67" s="133" t="s">
        <v>74</v>
      </c>
      <c r="C67" s="136" t="s">
        <v>26</v>
      </c>
      <c r="D67" s="150" t="s">
        <v>143</v>
      </c>
      <c r="E67" s="151">
        <v>218182.84</v>
      </c>
    </row>
    <row r="68" spans="2:5" ht="22.5" customHeight="1">
      <c r="B68" s="133" t="s">
        <v>75</v>
      </c>
      <c r="C68" s="136" t="s">
        <v>95</v>
      </c>
      <c r="D68" s="139" t="s">
        <v>144</v>
      </c>
      <c r="E68" s="151">
        <v>182742.84</v>
      </c>
    </row>
    <row r="69" spans="2:5" ht="42" customHeight="1" thickBot="1">
      <c r="B69" s="152" t="s">
        <v>93</v>
      </c>
      <c r="C69" s="137" t="s">
        <v>113</v>
      </c>
      <c r="D69" s="149"/>
      <c r="E69" s="153">
        <v>182742.84</v>
      </c>
    </row>
    <row r="70" ht="51.75" thickBot="1">
      <c r="E70" s="123" t="s">
        <v>139</v>
      </c>
    </row>
    <row r="71" spans="2:3" ht="38.25" customHeight="1" thickBot="1">
      <c r="B71" s="55" t="s">
        <v>27</v>
      </c>
      <c r="C71" s="56" t="s">
        <v>97</v>
      </c>
    </row>
    <row r="73" ht="13.5" thickBot="1">
      <c r="B73" s="8" t="s">
        <v>28</v>
      </c>
    </row>
    <row r="74" spans="2:3" ht="39.75" customHeight="1" thickBot="1">
      <c r="B74" s="49" t="s">
        <v>30</v>
      </c>
      <c r="C74" s="50" t="s">
        <v>29</v>
      </c>
    </row>
    <row r="75" spans="2:3" ht="13.5" customHeight="1">
      <c r="B75" s="4"/>
      <c r="C75" s="51"/>
    </row>
    <row r="76" ht="12.75">
      <c r="B76" s="9" t="s">
        <v>31</v>
      </c>
    </row>
    <row r="77" ht="4.5" customHeight="1" thickBot="1">
      <c r="B77" s="9"/>
    </row>
    <row r="78" spans="2:3" ht="12.75">
      <c r="B78" s="12" t="s">
        <v>32</v>
      </c>
      <c r="C78" s="124">
        <v>1668363</v>
      </c>
    </row>
    <row r="79" spans="2:3" ht="12.75">
      <c r="B79" s="13" t="s">
        <v>33</v>
      </c>
      <c r="C79" s="125">
        <v>1622826</v>
      </c>
    </row>
    <row r="80" spans="2:4" ht="13.5" thickBot="1">
      <c r="B80" s="14" t="s">
        <v>34</v>
      </c>
      <c r="C80" s="126">
        <v>45537</v>
      </c>
      <c r="D80" s="27"/>
    </row>
    <row r="81" spans="2:5" ht="63.75" customHeight="1" thickBot="1">
      <c r="B81" s="9"/>
      <c r="C81" s="9"/>
      <c r="D81" s="27"/>
      <c r="E81" s="27"/>
    </row>
    <row r="82" spans="2:3" ht="20.25" customHeight="1">
      <c r="B82" s="32" t="s">
        <v>35</v>
      </c>
      <c r="C82" s="19" t="s">
        <v>36</v>
      </c>
    </row>
    <row r="83" spans="2:5" ht="25.5">
      <c r="B83" s="13" t="s">
        <v>37</v>
      </c>
      <c r="C83" s="82">
        <v>809489</v>
      </c>
      <c r="D83" s="64"/>
      <c r="E83" s="64"/>
    </row>
    <row r="84" spans="2:8" ht="28.5" customHeight="1">
      <c r="B84" s="13" t="s">
        <v>73</v>
      </c>
      <c r="C84" s="82">
        <v>702714</v>
      </c>
      <c r="D84" s="64"/>
      <c r="E84" s="64"/>
      <c r="F84" s="78"/>
      <c r="G84" s="78"/>
      <c r="H84" s="78"/>
    </row>
    <row r="85" spans="2:5" ht="29.25" customHeight="1">
      <c r="B85" s="103" t="s">
        <v>71</v>
      </c>
      <c r="C85" s="104">
        <v>81588</v>
      </c>
      <c r="D85" s="64"/>
      <c r="E85" s="64"/>
    </row>
    <row r="86" spans="2:3" ht="29.25" customHeight="1" thickBot="1">
      <c r="B86" s="14" t="s">
        <v>126</v>
      </c>
      <c r="C86" s="105">
        <v>74572</v>
      </c>
    </row>
    <row r="87" spans="2:3" ht="18" customHeight="1" thickBot="1">
      <c r="B87" s="9"/>
      <c r="C87" s="9"/>
    </row>
    <row r="88" spans="2:3" ht="12.75">
      <c r="B88" s="32" t="s">
        <v>38</v>
      </c>
      <c r="C88" s="19" t="s">
        <v>39</v>
      </c>
    </row>
    <row r="89" spans="2:11" ht="25.5">
      <c r="B89" s="13" t="s">
        <v>59</v>
      </c>
      <c r="C89" s="127" t="s">
        <v>121</v>
      </c>
      <c r="D89" s="28"/>
      <c r="E89" s="67"/>
      <c r="F89" s="68"/>
      <c r="G89" s="69"/>
      <c r="I89" s="65"/>
      <c r="J89" s="66"/>
      <c r="K89" s="65"/>
    </row>
    <row r="90" spans="2:11" ht="25.5">
      <c r="B90" s="13" t="s">
        <v>60</v>
      </c>
      <c r="C90" s="128" t="s">
        <v>122</v>
      </c>
      <c r="D90" s="28"/>
      <c r="E90" s="67"/>
      <c r="F90" s="68"/>
      <c r="G90" s="69"/>
      <c r="H90" s="29"/>
      <c r="I90" s="65"/>
      <c r="J90" s="66"/>
      <c r="K90" s="65"/>
    </row>
    <row r="91" spans="2:11" ht="25.5">
      <c r="B91" s="13" t="s">
        <v>61</v>
      </c>
      <c r="C91" s="129">
        <f>1565612/1396918</f>
        <v>1.120761562239158</v>
      </c>
      <c r="D91" s="28"/>
      <c r="E91" s="67"/>
      <c r="F91" s="70"/>
      <c r="G91" s="69"/>
      <c r="H91" s="52"/>
      <c r="I91" s="65"/>
      <c r="J91" s="66"/>
      <c r="K91" s="65"/>
    </row>
    <row r="92" spans="2:11" ht="25.5">
      <c r="B92" s="13" t="s">
        <v>62</v>
      </c>
      <c r="C92" s="129">
        <f>40563/C78</f>
        <v>0.02431305417346225</v>
      </c>
      <c r="D92" s="28"/>
      <c r="E92" s="67"/>
      <c r="F92" s="70"/>
      <c r="G92" s="69"/>
      <c r="H92" s="52"/>
      <c r="I92" s="65"/>
      <c r="J92" s="66"/>
      <c r="K92" s="65"/>
    </row>
    <row r="93" spans="2:11" ht="25.5">
      <c r="B93" s="13" t="s">
        <v>63</v>
      </c>
      <c r="C93" s="129">
        <f>C80/1220991</f>
        <v>0.037295115197409315</v>
      </c>
      <c r="D93" s="28"/>
      <c r="E93" s="71"/>
      <c r="F93" s="70"/>
      <c r="G93" s="69"/>
      <c r="H93" s="52"/>
      <c r="I93" s="65"/>
      <c r="J93" s="66"/>
      <c r="K93" s="65"/>
    </row>
    <row r="94" spans="2:11" ht="25.5">
      <c r="B94" s="13" t="s">
        <v>64</v>
      </c>
      <c r="C94" s="129">
        <f>40563/554093</f>
        <v>0.0732061224379301</v>
      </c>
      <c r="D94" s="28"/>
      <c r="E94" s="71"/>
      <c r="F94" s="70"/>
      <c r="G94" s="69"/>
      <c r="H94" s="52"/>
      <c r="I94" s="65"/>
      <c r="J94" s="66"/>
      <c r="K94" s="65"/>
    </row>
    <row r="95" spans="2:11" ht="27" customHeight="1">
      <c r="B95" s="13" t="s">
        <v>65</v>
      </c>
      <c r="C95" s="129">
        <f>168694/1565612</f>
        <v>0.10774955736159406</v>
      </c>
      <c r="D95" s="28"/>
      <c r="E95" s="71"/>
      <c r="F95" s="70"/>
      <c r="G95" s="69"/>
      <c r="H95" s="52"/>
      <c r="I95" s="65"/>
      <c r="J95" s="66"/>
      <c r="K95" s="65"/>
    </row>
    <row r="96" spans="2:11" s="59" customFormat="1" ht="25.5">
      <c r="B96" s="57" t="s">
        <v>66</v>
      </c>
      <c r="C96" s="129">
        <f>1932432/1220991</f>
        <v>1.5826750565728986</v>
      </c>
      <c r="D96" s="58"/>
      <c r="E96" s="71"/>
      <c r="F96" s="70"/>
      <c r="G96" s="69"/>
      <c r="H96" s="52"/>
      <c r="I96" s="65"/>
      <c r="J96" s="66"/>
      <c r="K96" s="65"/>
    </row>
    <row r="97" spans="2:11" ht="25.5">
      <c r="B97" s="13" t="s">
        <v>67</v>
      </c>
      <c r="C97" s="129">
        <f>1321901/1274703</f>
        <v>1.0370266642504176</v>
      </c>
      <c r="D97" s="28"/>
      <c r="E97" s="72"/>
      <c r="F97" s="70"/>
      <c r="G97" s="69"/>
      <c r="H97" s="52"/>
      <c r="I97" s="65"/>
      <c r="J97" s="66"/>
      <c r="K97" s="65"/>
    </row>
    <row r="98" spans="2:11" s="59" customFormat="1" ht="29.25" customHeight="1">
      <c r="B98" s="57" t="s">
        <v>68</v>
      </c>
      <c r="C98" s="129">
        <f>774433/1274703</f>
        <v>0.6075399524438242</v>
      </c>
      <c r="D98" s="58"/>
      <c r="E98" s="72"/>
      <c r="F98" s="70"/>
      <c r="G98" s="69"/>
      <c r="H98" s="52"/>
      <c r="I98" s="65"/>
      <c r="J98" s="66"/>
      <c r="K98" s="65"/>
    </row>
    <row r="99" spans="2:11" ht="26.25" thickBot="1">
      <c r="B99" s="14" t="s">
        <v>69</v>
      </c>
      <c r="C99" s="43" t="s">
        <v>123</v>
      </c>
      <c r="D99" s="28"/>
      <c r="E99" s="100"/>
      <c r="F99" s="68"/>
      <c r="G99" s="69"/>
      <c r="H99" s="52"/>
      <c r="I99" s="65"/>
      <c r="J99" s="66"/>
      <c r="K99" s="65"/>
    </row>
    <row r="100" spans="2:11" ht="13.5" thickBot="1">
      <c r="B100" s="4"/>
      <c r="C100" s="130"/>
      <c r="E100" s="73"/>
      <c r="F100" s="74"/>
      <c r="G100" s="74"/>
      <c r="I100" s="65"/>
      <c r="J100" s="66"/>
      <c r="K100" s="65"/>
    </row>
    <row r="101" spans="2:11" ht="12.75">
      <c r="B101" s="96" t="s">
        <v>40</v>
      </c>
      <c r="C101" s="131" t="s">
        <v>124</v>
      </c>
      <c r="D101" s="99"/>
      <c r="I101" s="65"/>
      <c r="J101" s="66"/>
      <c r="K101" s="65"/>
    </row>
    <row r="102" spans="2:11" ht="12.75">
      <c r="B102" s="97" t="s">
        <v>41</v>
      </c>
      <c r="C102" s="40" t="s">
        <v>125</v>
      </c>
      <c r="D102" s="99"/>
      <c r="I102" s="65"/>
      <c r="J102" s="66"/>
      <c r="K102" s="65"/>
    </row>
    <row r="103" spans="2:11" ht="12.75">
      <c r="B103" s="97" t="s">
        <v>103</v>
      </c>
      <c r="C103" s="132">
        <v>583828560</v>
      </c>
      <c r="D103" s="99"/>
      <c r="E103" s="64"/>
      <c r="I103" s="65"/>
      <c r="J103" s="66"/>
      <c r="K103" s="65"/>
    </row>
    <row r="104" spans="2:11" ht="12.75">
      <c r="B104" s="15" t="s">
        <v>42</v>
      </c>
      <c r="C104" s="40">
        <v>70</v>
      </c>
      <c r="D104" s="99"/>
      <c r="I104" s="65"/>
      <c r="J104" s="66"/>
      <c r="K104" s="65"/>
    </row>
    <row r="105" spans="2:11" ht="13.5" thickBot="1">
      <c r="B105" s="20" t="s">
        <v>82</v>
      </c>
      <c r="C105" s="98"/>
      <c r="D105" s="99"/>
      <c r="E105" s="64"/>
      <c r="I105" s="65"/>
      <c r="J105" s="66"/>
      <c r="K105" s="65"/>
    </row>
    <row r="106" spans="2:11" ht="42.75" customHeight="1">
      <c r="B106" s="10"/>
      <c r="C106" s="7"/>
      <c r="I106" s="65"/>
      <c r="J106" s="66"/>
      <c r="K106" s="65"/>
    </row>
    <row r="107" ht="12.75">
      <c r="B107" s="1" t="s">
        <v>43</v>
      </c>
    </row>
    <row r="108" ht="13.5" thickBot="1">
      <c r="B108" s="1" t="s">
        <v>44</v>
      </c>
    </row>
    <row r="109" spans="2:5" ht="32.25" customHeight="1">
      <c r="B109" s="18" t="s">
        <v>45</v>
      </c>
      <c r="C109" s="172" t="s">
        <v>118</v>
      </c>
      <c r="D109" s="173"/>
      <c r="E109" s="64"/>
    </row>
    <row r="110" spans="2:5" ht="33.75" customHeight="1">
      <c r="B110" s="15" t="s">
        <v>46</v>
      </c>
      <c r="C110" s="169" t="s">
        <v>160</v>
      </c>
      <c r="D110" s="170"/>
      <c r="E110" s="64"/>
    </row>
    <row r="111" spans="2:5" ht="30" customHeight="1" thickBot="1">
      <c r="B111" s="20" t="s">
        <v>47</v>
      </c>
      <c r="C111" s="159" t="s">
        <v>117</v>
      </c>
      <c r="D111" s="160"/>
      <c r="E111" s="64"/>
    </row>
    <row r="112" ht="12.75">
      <c r="E112" s="79"/>
    </row>
    <row r="113" spans="2:5" ht="13.5" thickBot="1">
      <c r="B113" s="1" t="s">
        <v>48</v>
      </c>
      <c r="E113" s="79"/>
    </row>
    <row r="114" spans="2:5" ht="27.75" customHeight="1">
      <c r="B114" s="155" t="s">
        <v>49</v>
      </c>
      <c r="C114" s="161" t="s">
        <v>128</v>
      </c>
      <c r="D114" s="162"/>
      <c r="E114" s="80"/>
    </row>
    <row r="115" spans="2:5" ht="35.25" customHeight="1">
      <c r="B115" s="156" t="s">
        <v>50</v>
      </c>
      <c r="C115" s="163" t="s">
        <v>127</v>
      </c>
      <c r="D115" s="164"/>
      <c r="E115" s="64"/>
    </row>
    <row r="116" spans="2:5" ht="31.5" customHeight="1" thickBot="1">
      <c r="B116" s="157" t="s">
        <v>51</v>
      </c>
      <c r="C116" s="165" t="s">
        <v>116</v>
      </c>
      <c r="D116" s="166"/>
      <c r="E116" s="80"/>
    </row>
    <row r="118" ht="12.75">
      <c r="B118" s="1" t="s">
        <v>107</v>
      </c>
    </row>
    <row r="119" ht="12.75">
      <c r="B119" s="102" t="s">
        <v>161</v>
      </c>
    </row>
    <row r="120" spans="3:4" ht="14.25">
      <c r="C120" s="167" t="s">
        <v>84</v>
      </c>
      <c r="D120" s="167"/>
    </row>
    <row r="121" spans="3:6" ht="12.75">
      <c r="C121" s="158" t="s">
        <v>57</v>
      </c>
      <c r="D121" s="158"/>
      <c r="E121" s="158"/>
      <c r="F121" s="158"/>
    </row>
    <row r="124" spans="3:4" ht="12.75">
      <c r="C124" s="158" t="s">
        <v>80</v>
      </c>
      <c r="D124" s="158"/>
    </row>
  </sheetData>
  <sheetProtection/>
  <mergeCells count="12">
    <mergeCell ref="B1:D1"/>
    <mergeCell ref="E121:F121"/>
    <mergeCell ref="C110:D110"/>
    <mergeCell ref="B3:D3"/>
    <mergeCell ref="C109:D109"/>
    <mergeCell ref="C124:D124"/>
    <mergeCell ref="C111:D111"/>
    <mergeCell ref="C114:D114"/>
    <mergeCell ref="C115:D115"/>
    <mergeCell ref="C116:D116"/>
    <mergeCell ref="C120:D120"/>
    <mergeCell ref="C121:D121"/>
  </mergeCells>
  <printOptions/>
  <pageMargins left="0.35433070866141736" right="0.15748031496062992" top="0.3937007874015748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marijab</cp:lastModifiedBy>
  <cp:lastPrinted>2011-07-08T08:26:51Z</cp:lastPrinted>
  <dcterms:created xsi:type="dcterms:W3CDTF">2007-05-01T11:26:42Z</dcterms:created>
  <dcterms:modified xsi:type="dcterms:W3CDTF">2011-07-18T13:27:31Z</dcterms:modified>
  <cp:category/>
  <cp:version/>
  <cp:contentType/>
  <cp:contentStatus/>
</cp:coreProperties>
</file>