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<sst xmlns="http://schemas.openxmlformats.org/spreadsheetml/2006/main" count="110" uniqueCount="103">
  <si>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</si>
  <si>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</si>
  <si>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</si>
  <si>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</si>
  <si>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</si>
  <si>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</si>
  <si>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</si>
  <si>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</si>
  <si>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</si>
  <si>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</si>
  <si>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</si>
  <si>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</si>
  <si>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</si>
  <si>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</si>
  <si>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</si>
  <si>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</si>
  <si>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</si>
  <si>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</si>
  <si>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</si>
  <si>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</si>
  <si>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</si>
  <si>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</si>
  <si>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</si>
  <si>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</si>
  <si>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</si>
  <si>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</si>
  <si>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</si>
  <si>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</si>
  <si>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</si>
  <si>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</si>
  <si>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</si>
  <si>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</si>
  <si>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</si>
  <si>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</si>
  <si>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</si>
  <si>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</si>
  <si>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</si>
  <si>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</si>
  <si>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</si>
  <si>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</si>
  <si>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</si>
  <si>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</si>
  <si>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</si>
  <si>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</si>
  <si>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</si>
  <si>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</si>
  <si>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</si>
  <si>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</si>
  <si>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</si>
  <si>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</si>
  <si>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</si>
  <si>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</si>
  <si>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</si>
  <si>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</si>
  <si>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</si>
  <si>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</si>
  <si>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</si>
  <si>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</si>
  <si>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</si>
  <si>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</si>
  <si>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</si>
  <si>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</si>
  <si>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</si>
  <si>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</si>
  <si>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</si>
  <si>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</si>
  <si>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</si>
  <si>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</si>
  <si>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</si>
  <si>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</si>
  <si>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</si>
  <si>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</si>
  <si>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</si>
  <si>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</si>
  <si>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</si>
  <si>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</si>
  <si>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</si>
  <si>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</si>
  <si>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</si>
  <si>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</si>
  <si>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</si>
  <si>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</si>
  <si>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</si>
  <si>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</si>
  <si>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</si>
  <si>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</si>
  <si>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</si>
  <si>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</si>
  <si>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</si>
  <si>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</si>
  <si>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</si>
  <si>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</si>
  <si>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</si>
  <si>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</si>
  <si>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</si>
  <si>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2010. ГОДИНУ</t>
  </si>
  <si>
    <r>
      <t>III ЗАКЉУЧНО МИШЉЕЊЕ РЕВИЗОРА "Vizura Invent revizija" doo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(Misljenje sa rezervom: Po nasem misljenju,osim za moguce efekte pitanja navedenih u pasusu Osnova za misljenje sa rezervom, finansijski izvestaji istinito I objektivno po svim materijalno znacajnim pitanjima, prikazuju finansijsko stanje drustva "Vrsacki Vinogradi" AD Vrsac, na dan 31.decembar 2010. godine,kao i rezultat njegovog poslovanja za poslovnu godinu koja se zavrsava na taj dan, u skladu sa racunovodstvenim propisima vazecim u Republici Srbiji.)</t>
    </r>
  </si>
  <si>
    <t>Agencija za privatizaciju donela je pod br.10-4592/10-115/01 od 01.11.2011.god.,Odluku o restrukturiranju subjekta privatizacije "VRŠAČKI VINOGRADI"AD VRŠAC.Direktor Agencije za privatizaciju doneo je Odluku br.10-3336/10-115/1 od 29.07.2011. kojom je Vidosava Rajković iz Beograda,Ismeta Mujazinovića 5/3 razrešena funkcije privremenog zastupnika kapitala u Društvu "VRŠAČKI VINOGRADI"AD VRŠAC.  Direktor Agencije za privatizaciju doneo je Odluku br.10-4633/10-115/01 od 05.11..2011. kojom je Tatjana Hadži Lazarević iz Beograda,ul.Mileševska imenovana za  privremenog zastupnika kapitala u Društvu "VRŠAČKI VINOGRADI"AD VRŠAC. Dana 04.03.2011.održana je Vanredna sednica Skupštine akcionara na kojoj je poništena Odluka Skupštine Društva br.112/3 od 27.02.2005.god. o raspoređivanju dobiti Društva,razrešen je postojeći i imenovan novi Upravni odbor, razrešen je postojeći i imenovan novi Nadzorni odbor.Na sednici Upravnog odbora od 04.03.2011.razrešen je v.d. generalnog direktora Saša Vučković i imenovan je za novog v.d.generalnog direktora Živko Miholjčić.</t>
  </si>
  <si>
    <t>"ВРШАЧКИ ВИНОГРАДИ"АД ВРШАЦ -У РЕСТРУКТУРИРАЊУ</t>
  </si>
  <si>
    <t>Светосавски трг 1,Вршац</t>
  </si>
  <si>
    <r>
      <t>Увид се може извршити сваког радног дана (</t>
    </r>
    <r>
      <rPr>
        <u val="single"/>
        <sz val="8"/>
        <rFont val="Arial"/>
        <family val="2"/>
      </rPr>
      <t>od10 -14 h</t>
    </r>
    <r>
      <rPr>
        <sz val="8"/>
        <rFont val="Arial"/>
        <family val="2"/>
      </rPr>
      <t xml:space="preserve">) у седишту друштва и/или на другом месту које одреди друштво </t>
    </r>
    <r>
      <rPr>
        <u val="single"/>
        <sz val="8"/>
        <rFont val="Arial"/>
        <family val="2"/>
      </rPr>
      <t xml:space="preserve">(-). </t>
    </r>
  </si>
  <si>
    <t>Дипл.ецц Живко Михољчић</t>
  </si>
  <si>
    <t>в.д. Генерални директор</t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</si>
</sst>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[$-409]dddd\,\ mmmm\ dd\,\ yyyy"/>
    <numFmt numFmtId="186" formatCode="[$-409]h:mm:ss\ AM/PM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top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vertical="top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3" fontId="3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justify" vertical="center" wrapText="1"/>
    </xf>
    <xf numFmtId="0" fontId="11" fillId="0" borderId="0" xfId="0" applyNumberFormat="1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zoomScalePageLayoutView="0" workbookViewId="0" topLeftCell="A1">
      <selection activeCell="M5" sqref="M5"/>
    </sheetView>
  </sheetViews>
  <sheetFormatPr defaultColWidth="9.140625" defaultRowHeight="12.75"/>
  <sheetData>
    <row r="1" spans="2:11" ht="41.25" customHeight="1">
      <c r="B1" s="46" t="s">
        <v>76</v>
      </c>
      <c r="C1" s="46"/>
      <c r="D1" s="46"/>
      <c r="E1" s="46"/>
      <c r="F1" s="46"/>
      <c r="G1" s="46"/>
      <c r="H1" s="46"/>
      <c r="I1" s="46"/>
      <c r="J1" s="46"/>
      <c r="K1" s="46"/>
    </row>
    <row r="2" spans="2:11" ht="12.75">
      <c r="B2" s="47" t="s">
        <v>95</v>
      </c>
      <c r="C2" s="47"/>
      <c r="D2" s="47"/>
      <c r="E2" s="47"/>
      <c r="F2" s="47"/>
      <c r="G2" s="47"/>
      <c r="H2" s="47"/>
      <c r="I2" s="47"/>
      <c r="J2" s="47"/>
      <c r="K2" s="47"/>
    </row>
    <row r="3" spans="2:11" ht="12.75">
      <c r="B3" s="48" t="s">
        <v>98</v>
      </c>
      <c r="C3" s="49"/>
      <c r="D3" s="49"/>
      <c r="E3" s="49"/>
      <c r="F3" s="49"/>
      <c r="G3" s="49"/>
      <c r="H3" s="49"/>
      <c r="I3" s="49"/>
      <c r="J3" s="49"/>
      <c r="K3" s="49"/>
    </row>
    <row r="4" spans="2:11" ht="12.75">
      <c r="B4" s="2"/>
      <c r="C4" s="2"/>
      <c r="D4" s="2"/>
      <c r="E4" s="2"/>
      <c r="F4" s="2"/>
      <c r="G4" s="2"/>
      <c r="H4" s="2"/>
      <c r="I4" s="2"/>
      <c r="J4" s="18"/>
      <c r="K4" s="18"/>
    </row>
    <row r="5" spans="2:11" ht="12.75">
      <c r="B5" s="50" t="s">
        <v>0</v>
      </c>
      <c r="C5" s="50"/>
      <c r="D5" s="50"/>
      <c r="E5" s="50"/>
      <c r="F5" s="50"/>
      <c r="G5" s="50"/>
      <c r="H5" s="50"/>
      <c r="I5" s="50"/>
      <c r="J5" s="50"/>
      <c r="K5" s="50"/>
    </row>
    <row r="6" spans="2:11" ht="12.75">
      <c r="B6" s="51" t="s">
        <v>1</v>
      </c>
      <c r="C6" s="51"/>
      <c r="D6" s="52" t="s">
        <v>98</v>
      </c>
      <c r="E6" s="52"/>
      <c r="F6" s="52"/>
      <c r="G6" s="52"/>
      <c r="H6" s="51" t="s">
        <v>2</v>
      </c>
      <c r="I6" s="51"/>
      <c r="J6" s="53">
        <v>8045305</v>
      </c>
      <c r="K6" s="53"/>
    </row>
    <row r="7" spans="2:11" ht="12.75">
      <c r="B7" s="51" t="s">
        <v>3</v>
      </c>
      <c r="C7" s="51"/>
      <c r="D7" s="57" t="s">
        <v>99</v>
      </c>
      <c r="E7" s="58"/>
      <c r="F7" s="58"/>
      <c r="G7" s="59"/>
      <c r="H7" s="51" t="s">
        <v>4</v>
      </c>
      <c r="I7" s="51"/>
      <c r="J7" s="57">
        <v>100595318</v>
      </c>
      <c r="K7" s="5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4" t="s">
        <v>5</v>
      </c>
      <c r="C9" s="54"/>
      <c r="D9" s="54"/>
      <c r="E9" s="54"/>
      <c r="F9" s="54"/>
      <c r="G9" s="54"/>
      <c r="H9" s="54"/>
      <c r="I9" s="54"/>
      <c r="J9" s="54"/>
      <c r="K9" s="54"/>
    </row>
    <row r="10" spans="2:11" ht="10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55" t="s">
        <v>6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2:11" ht="12.75">
      <c r="B12" s="56" t="s">
        <v>7</v>
      </c>
      <c r="C12" s="56"/>
      <c r="D12" s="56"/>
      <c r="E12" s="7">
        <v>2009</v>
      </c>
      <c r="F12" s="7">
        <v>2010</v>
      </c>
      <c r="G12" s="56" t="s">
        <v>8</v>
      </c>
      <c r="H12" s="56"/>
      <c r="I12" s="56"/>
      <c r="J12" s="7">
        <v>2009</v>
      </c>
      <c r="K12" s="7">
        <v>2010</v>
      </c>
    </row>
    <row r="13" spans="2:11" ht="12.75">
      <c r="B13" s="60" t="s">
        <v>9</v>
      </c>
      <c r="C13" s="60"/>
      <c r="D13" s="60"/>
      <c r="E13" s="34">
        <f>SUM(E14:E19)</f>
        <v>1634639</v>
      </c>
      <c r="F13" s="34">
        <f>SUM(F14:F19)</f>
        <v>1641827</v>
      </c>
      <c r="G13" s="60" t="s">
        <v>10</v>
      </c>
      <c r="H13" s="60"/>
      <c r="I13" s="60"/>
      <c r="J13" s="36">
        <f>SUM(J14:J20)</f>
        <v>1548854</v>
      </c>
      <c r="K13" s="36">
        <f>K14+K15+K16+K17+K18+-K19</f>
        <v>1546373</v>
      </c>
    </row>
    <row r="14" spans="2:11" ht="12.75">
      <c r="B14" s="61" t="s">
        <v>11</v>
      </c>
      <c r="C14" s="60"/>
      <c r="D14" s="60"/>
      <c r="E14" s="33">
        <v>0</v>
      </c>
      <c r="F14" s="33">
        <v>0</v>
      </c>
      <c r="G14" s="64" t="s">
        <v>78</v>
      </c>
      <c r="H14" s="65"/>
      <c r="I14" s="66"/>
      <c r="J14" s="35">
        <v>1240119</v>
      </c>
      <c r="K14" s="35">
        <v>1240119</v>
      </c>
    </row>
    <row r="15" spans="2:11" ht="12.75">
      <c r="B15" s="62" t="s">
        <v>12</v>
      </c>
      <c r="C15" s="62"/>
      <c r="D15" s="62"/>
      <c r="E15" s="33">
        <v>0</v>
      </c>
      <c r="F15" s="33">
        <v>0</v>
      </c>
      <c r="G15" s="63" t="s">
        <v>13</v>
      </c>
      <c r="H15" s="63"/>
      <c r="I15" s="63"/>
      <c r="J15" s="35">
        <v>0</v>
      </c>
      <c r="K15" s="35">
        <v>0</v>
      </c>
    </row>
    <row r="16" spans="2:11" ht="12.75">
      <c r="B16" s="63" t="s">
        <v>14</v>
      </c>
      <c r="C16" s="63"/>
      <c r="D16" s="63"/>
      <c r="E16" s="33">
        <v>32022</v>
      </c>
      <c r="F16" s="33">
        <v>0</v>
      </c>
      <c r="G16" s="63" t="s">
        <v>15</v>
      </c>
      <c r="H16" s="63"/>
      <c r="I16" s="63"/>
      <c r="J16" s="35">
        <v>40071</v>
      </c>
      <c r="K16" s="35">
        <v>40071</v>
      </c>
    </row>
    <row r="17" spans="2:11" ht="12.75">
      <c r="B17" s="67" t="s">
        <v>60</v>
      </c>
      <c r="C17" s="63"/>
      <c r="D17" s="63"/>
      <c r="E17" s="68">
        <v>1580845</v>
      </c>
      <c r="F17" s="68">
        <v>1620215</v>
      </c>
      <c r="G17" s="63" t="s">
        <v>16</v>
      </c>
      <c r="H17" s="63"/>
      <c r="I17" s="63"/>
      <c r="J17" s="35">
        <v>261778</v>
      </c>
      <c r="K17" s="35">
        <v>261778</v>
      </c>
    </row>
    <row r="18" spans="2:11" ht="12.75">
      <c r="B18" s="63"/>
      <c r="C18" s="63"/>
      <c r="D18" s="63"/>
      <c r="E18" s="68"/>
      <c r="F18" s="68"/>
      <c r="G18" s="63" t="s">
        <v>61</v>
      </c>
      <c r="H18" s="63"/>
      <c r="I18" s="63"/>
      <c r="J18" s="35">
        <v>6886</v>
      </c>
      <c r="K18" s="35">
        <v>6886</v>
      </c>
    </row>
    <row r="19" spans="2:11" ht="12.75">
      <c r="B19" s="61" t="s">
        <v>17</v>
      </c>
      <c r="C19" s="61"/>
      <c r="D19" s="61"/>
      <c r="E19" s="33">
        <v>21772</v>
      </c>
      <c r="F19" s="33">
        <v>21612</v>
      </c>
      <c r="G19" s="63" t="s">
        <v>18</v>
      </c>
      <c r="H19" s="63"/>
      <c r="I19" s="63"/>
      <c r="J19" s="35">
        <v>0</v>
      </c>
      <c r="K19" s="35">
        <v>2481</v>
      </c>
    </row>
    <row r="20" spans="2:11" ht="12.75">
      <c r="B20" s="60" t="s">
        <v>22</v>
      </c>
      <c r="C20" s="60"/>
      <c r="D20" s="60"/>
      <c r="E20" s="34">
        <f>SUM(E21:E24)</f>
        <v>1215948</v>
      </c>
      <c r="F20" s="34">
        <f>SUM(F21:F24)</f>
        <v>1181650</v>
      </c>
      <c r="G20" s="63" t="s">
        <v>19</v>
      </c>
      <c r="H20" s="63"/>
      <c r="I20" s="63"/>
      <c r="J20" s="35">
        <v>0</v>
      </c>
      <c r="K20" s="35">
        <v>0</v>
      </c>
    </row>
    <row r="21" spans="2:11" ht="12.75" customHeight="1">
      <c r="B21" s="63" t="s">
        <v>24</v>
      </c>
      <c r="C21" s="63"/>
      <c r="D21" s="63"/>
      <c r="E21" s="33">
        <v>920094</v>
      </c>
      <c r="F21" s="33">
        <v>943033</v>
      </c>
      <c r="G21" s="69" t="s">
        <v>20</v>
      </c>
      <c r="H21" s="70"/>
      <c r="I21" s="70"/>
      <c r="J21" s="71">
        <f>SUM(J23:J26)</f>
        <v>1301733</v>
      </c>
      <c r="K21" s="71">
        <f>SUM(K23:K26)</f>
        <v>1277104</v>
      </c>
    </row>
    <row r="22" spans="2:11" ht="46.5" customHeight="1">
      <c r="B22" s="72" t="s">
        <v>62</v>
      </c>
      <c r="C22" s="73"/>
      <c r="D22" s="73"/>
      <c r="E22" s="33">
        <v>406</v>
      </c>
      <c r="F22" s="33">
        <v>406</v>
      </c>
      <c r="G22" s="70"/>
      <c r="H22" s="70"/>
      <c r="I22" s="70"/>
      <c r="J22" s="71"/>
      <c r="K22" s="71"/>
    </row>
    <row r="23" spans="2:11" ht="12.75">
      <c r="B23" s="63" t="s">
        <v>63</v>
      </c>
      <c r="C23" s="63"/>
      <c r="D23" s="63"/>
      <c r="E23" s="33">
        <v>295448</v>
      </c>
      <c r="F23" s="33">
        <v>238211</v>
      </c>
      <c r="G23" s="61" t="s">
        <v>21</v>
      </c>
      <c r="H23" s="61"/>
      <c r="I23" s="61"/>
      <c r="J23" s="35">
        <v>57</v>
      </c>
      <c r="K23" s="35">
        <v>0</v>
      </c>
    </row>
    <row r="24" spans="2:11" ht="12.75">
      <c r="B24" s="61" t="s">
        <v>26</v>
      </c>
      <c r="C24" s="61"/>
      <c r="D24" s="61"/>
      <c r="E24" s="33">
        <v>0</v>
      </c>
      <c r="F24" s="33">
        <v>0</v>
      </c>
      <c r="G24" s="61" t="s">
        <v>23</v>
      </c>
      <c r="H24" s="61"/>
      <c r="I24" s="61"/>
      <c r="J24" s="35">
        <v>368105</v>
      </c>
      <c r="K24" s="35">
        <v>89488</v>
      </c>
    </row>
    <row r="25" spans="2:11" ht="12.75">
      <c r="B25" s="60" t="s">
        <v>27</v>
      </c>
      <c r="C25" s="60"/>
      <c r="D25" s="60"/>
      <c r="E25" s="34">
        <f>SUM(E13+E20)</f>
        <v>2850587</v>
      </c>
      <c r="F25" s="34">
        <f>SUM(F13+F20)</f>
        <v>2823477</v>
      </c>
      <c r="G25" s="63" t="s">
        <v>25</v>
      </c>
      <c r="H25" s="63"/>
      <c r="I25" s="63"/>
      <c r="J25" s="35">
        <v>905553</v>
      </c>
      <c r="K25" s="35">
        <v>1159598</v>
      </c>
    </row>
    <row r="26" spans="2:11" ht="12.75">
      <c r="B26" s="60" t="s">
        <v>64</v>
      </c>
      <c r="C26" s="60"/>
      <c r="D26" s="60"/>
      <c r="E26" s="33">
        <v>0</v>
      </c>
      <c r="F26" s="33">
        <v>0</v>
      </c>
      <c r="G26" s="63" t="s">
        <v>28</v>
      </c>
      <c r="H26" s="63"/>
      <c r="I26" s="63"/>
      <c r="J26" s="35">
        <v>28018</v>
      </c>
      <c r="K26" s="35">
        <v>28018</v>
      </c>
    </row>
    <row r="27" spans="2:11" ht="12.75">
      <c r="B27" s="78" t="s">
        <v>30</v>
      </c>
      <c r="C27" s="78"/>
      <c r="D27" s="78"/>
      <c r="E27" s="34">
        <f>SUM(E25)</f>
        <v>2850587</v>
      </c>
      <c r="F27" s="34">
        <f>SUM(F25)</f>
        <v>2823477</v>
      </c>
      <c r="G27" s="79" t="s">
        <v>29</v>
      </c>
      <c r="H27" s="79"/>
      <c r="I27" s="79"/>
      <c r="J27" s="71">
        <f>SUM(J13+J21)</f>
        <v>2850587</v>
      </c>
      <c r="K27" s="71">
        <f>SUM(K13+K21)</f>
        <v>2823477</v>
      </c>
    </row>
    <row r="28" spans="2:11" ht="12.75">
      <c r="B28" s="78" t="s">
        <v>31</v>
      </c>
      <c r="C28" s="78"/>
      <c r="D28" s="78"/>
      <c r="E28" s="34">
        <v>192531</v>
      </c>
      <c r="F28" s="34">
        <v>0</v>
      </c>
      <c r="G28" s="79"/>
      <c r="H28" s="79"/>
      <c r="I28" s="79"/>
      <c r="J28" s="71"/>
      <c r="K28" s="71"/>
    </row>
    <row r="29" spans="7:11" ht="12.75">
      <c r="G29" s="81" t="s">
        <v>32</v>
      </c>
      <c r="H29" s="82"/>
      <c r="I29" s="82"/>
      <c r="J29" s="39">
        <v>192531</v>
      </c>
      <c r="K29" s="37">
        <v>0</v>
      </c>
    </row>
    <row r="31" spans="2:11" ht="12.75">
      <c r="B31" s="83" t="s">
        <v>65</v>
      </c>
      <c r="C31" s="84"/>
      <c r="D31" s="84"/>
      <c r="E31" s="84"/>
      <c r="F31" s="84"/>
      <c r="G31" s="84" t="s">
        <v>33</v>
      </c>
      <c r="H31" s="84"/>
      <c r="I31" s="84"/>
      <c r="J31" s="84"/>
      <c r="K31" s="84"/>
    </row>
    <row r="32" spans="2:11" ht="12.75">
      <c r="B32" s="85"/>
      <c r="C32" s="85"/>
      <c r="D32" s="85"/>
      <c r="E32" s="85"/>
      <c r="F32" s="85"/>
      <c r="G32" s="84"/>
      <c r="H32" s="84"/>
      <c r="I32" s="84"/>
      <c r="J32" s="84"/>
      <c r="K32" s="84"/>
    </row>
    <row r="33" spans="2:11" ht="12.75" customHeight="1">
      <c r="B33" s="86" t="s">
        <v>59</v>
      </c>
      <c r="C33" s="86"/>
      <c r="D33" s="86"/>
      <c r="E33" s="74">
        <v>2009</v>
      </c>
      <c r="F33" s="74">
        <v>2010</v>
      </c>
      <c r="G33" s="75" t="s">
        <v>34</v>
      </c>
      <c r="H33" s="60"/>
      <c r="I33" s="60"/>
      <c r="J33" s="76">
        <v>2009</v>
      </c>
      <c r="K33" s="76">
        <v>2010</v>
      </c>
    </row>
    <row r="34" spans="2:11" ht="12.75">
      <c r="B34" s="86"/>
      <c r="C34" s="86"/>
      <c r="D34" s="86"/>
      <c r="E34" s="74"/>
      <c r="F34" s="74"/>
      <c r="G34" s="60"/>
      <c r="H34" s="60"/>
      <c r="I34" s="60"/>
      <c r="J34" s="77"/>
      <c r="K34" s="77"/>
    </row>
    <row r="35" spans="2:11" ht="12.75">
      <c r="B35" s="86"/>
      <c r="C35" s="86"/>
      <c r="D35" s="86"/>
      <c r="E35" s="74"/>
      <c r="F35" s="74"/>
      <c r="G35" s="63" t="s">
        <v>35</v>
      </c>
      <c r="H35" s="63"/>
      <c r="I35" s="63"/>
      <c r="J35" s="35">
        <v>578031</v>
      </c>
      <c r="K35" s="35">
        <v>563351</v>
      </c>
    </row>
    <row r="36" spans="2:11" ht="12.75">
      <c r="B36" s="63" t="s">
        <v>36</v>
      </c>
      <c r="C36" s="63"/>
      <c r="D36" s="63"/>
      <c r="E36" s="33">
        <v>651874</v>
      </c>
      <c r="F36" s="33">
        <v>689771</v>
      </c>
      <c r="G36" s="63" t="s">
        <v>39</v>
      </c>
      <c r="H36" s="63"/>
      <c r="I36" s="63"/>
      <c r="J36" s="35">
        <v>559894</v>
      </c>
      <c r="K36" s="35">
        <v>521690</v>
      </c>
    </row>
    <row r="37" spans="2:11" ht="12.75">
      <c r="B37" s="63" t="s">
        <v>37</v>
      </c>
      <c r="C37" s="63"/>
      <c r="D37" s="63"/>
      <c r="E37" s="33">
        <v>566654</v>
      </c>
      <c r="F37" s="33">
        <v>703937</v>
      </c>
      <c r="G37" s="63" t="s">
        <v>66</v>
      </c>
      <c r="H37" s="63"/>
      <c r="I37" s="63"/>
      <c r="J37" s="35">
        <f>SUM(J35-J36)</f>
        <v>18137</v>
      </c>
      <c r="K37" s="35">
        <f>SUM(K35-K36)</f>
        <v>41661</v>
      </c>
    </row>
    <row r="38" spans="2:11" ht="12.75">
      <c r="B38" s="87" t="s">
        <v>38</v>
      </c>
      <c r="C38" s="87"/>
      <c r="D38" s="87"/>
      <c r="E38" s="33">
        <f>SUM(E36-E37)</f>
        <v>85220</v>
      </c>
      <c r="F38" s="33">
        <f>SUM(F36-F37)</f>
        <v>-14166</v>
      </c>
      <c r="G38" s="63" t="s">
        <v>43</v>
      </c>
      <c r="H38" s="63"/>
      <c r="I38" s="63"/>
      <c r="J38" s="35">
        <v>6155</v>
      </c>
      <c r="K38" s="35">
        <v>8785</v>
      </c>
    </row>
    <row r="39" spans="2:11" ht="12.75">
      <c r="B39" s="75" t="s">
        <v>67</v>
      </c>
      <c r="C39" s="75"/>
      <c r="D39" s="75"/>
      <c r="E39" s="88"/>
      <c r="F39" s="88"/>
      <c r="G39" s="63" t="s">
        <v>45</v>
      </c>
      <c r="H39" s="63"/>
      <c r="I39" s="63"/>
      <c r="J39" s="35">
        <v>103271</v>
      </c>
      <c r="K39" s="35">
        <v>67352</v>
      </c>
    </row>
    <row r="40" spans="2:11" ht="12.75" customHeight="1">
      <c r="B40" s="75"/>
      <c r="C40" s="75"/>
      <c r="D40" s="75"/>
      <c r="E40" s="88"/>
      <c r="F40" s="88"/>
      <c r="G40" s="80" t="s">
        <v>46</v>
      </c>
      <c r="H40" s="80"/>
      <c r="I40" s="80"/>
      <c r="J40" s="35">
        <v>114262</v>
      </c>
      <c r="K40" s="35">
        <v>63203</v>
      </c>
    </row>
    <row r="41" spans="2:11" ht="25.5" customHeight="1">
      <c r="B41" s="67" t="s">
        <v>40</v>
      </c>
      <c r="C41" s="67"/>
      <c r="D41" s="67"/>
      <c r="E41" s="33">
        <v>14122</v>
      </c>
      <c r="F41" s="33">
        <v>942</v>
      </c>
      <c r="G41" s="80" t="s">
        <v>48</v>
      </c>
      <c r="H41" s="75"/>
      <c r="I41" s="75"/>
      <c r="J41" s="35">
        <v>34541</v>
      </c>
      <c r="K41" s="35">
        <v>45573</v>
      </c>
    </row>
    <row r="42" spans="2:11" ht="24.75" customHeight="1">
      <c r="B42" s="67" t="s">
        <v>41</v>
      </c>
      <c r="C42" s="67"/>
      <c r="D42" s="67"/>
      <c r="E42" s="33">
        <v>2322</v>
      </c>
      <c r="F42" s="33">
        <v>705</v>
      </c>
      <c r="G42" s="67" t="s">
        <v>74</v>
      </c>
      <c r="H42" s="63"/>
      <c r="I42" s="63"/>
      <c r="J42" s="38">
        <f>SUM(J37+J38-J39+J40-J41)</f>
        <v>742</v>
      </c>
      <c r="K42" s="38">
        <f>SUM(K37+K38-K39+K40-K41)</f>
        <v>724</v>
      </c>
    </row>
    <row r="43" spans="2:11" ht="26.25" customHeight="1">
      <c r="B43" s="63" t="s">
        <v>38</v>
      </c>
      <c r="C43" s="63"/>
      <c r="D43" s="63"/>
      <c r="E43" s="33">
        <f>SUM(E41-E42)</f>
        <v>11800</v>
      </c>
      <c r="F43" s="33">
        <f>SUM(F41-F42)</f>
        <v>237</v>
      </c>
      <c r="G43" s="90" t="s">
        <v>68</v>
      </c>
      <c r="H43" s="91"/>
      <c r="I43" s="92"/>
      <c r="J43" s="38">
        <v>0</v>
      </c>
      <c r="K43" s="38">
        <v>0</v>
      </c>
    </row>
    <row r="44" spans="2:11" ht="12.75" customHeight="1">
      <c r="B44" s="75" t="s">
        <v>69</v>
      </c>
      <c r="C44" s="75"/>
      <c r="D44" s="75"/>
      <c r="E44" s="88"/>
      <c r="F44" s="88"/>
      <c r="G44" s="75" t="s">
        <v>52</v>
      </c>
      <c r="H44" s="75"/>
      <c r="I44" s="75"/>
      <c r="J44" s="89">
        <v>742</v>
      </c>
      <c r="K44" s="89">
        <v>724</v>
      </c>
    </row>
    <row r="45" spans="2:11" ht="12.75">
      <c r="B45" s="75"/>
      <c r="C45" s="75"/>
      <c r="D45" s="75"/>
      <c r="E45" s="88"/>
      <c r="F45" s="88"/>
      <c r="G45" s="75"/>
      <c r="H45" s="75"/>
      <c r="I45" s="75"/>
      <c r="J45" s="89"/>
      <c r="K45" s="89"/>
    </row>
    <row r="46" spans="2:11" ht="24.75" customHeight="1">
      <c r="B46" s="67" t="s">
        <v>42</v>
      </c>
      <c r="C46" s="67"/>
      <c r="D46" s="67"/>
      <c r="E46" s="33">
        <v>53811</v>
      </c>
      <c r="F46" s="33">
        <v>19887</v>
      </c>
      <c r="G46" s="78" t="s">
        <v>54</v>
      </c>
      <c r="H46" s="78"/>
      <c r="I46" s="78"/>
      <c r="J46" s="35">
        <v>0</v>
      </c>
      <c r="K46" s="35">
        <v>0</v>
      </c>
    </row>
    <row r="47" spans="2:11" ht="28.5" customHeight="1">
      <c r="B47" s="67" t="s">
        <v>44</v>
      </c>
      <c r="C47" s="67"/>
      <c r="D47" s="67"/>
      <c r="E47" s="33">
        <v>151997</v>
      </c>
      <c r="F47" s="33">
        <v>504</v>
      </c>
      <c r="G47" s="93" t="s">
        <v>70</v>
      </c>
      <c r="H47" s="94"/>
      <c r="I47" s="94"/>
      <c r="J47" s="35">
        <v>0</v>
      </c>
      <c r="K47" s="35">
        <v>0</v>
      </c>
    </row>
    <row r="48" spans="2:11" ht="16.5" customHeight="1">
      <c r="B48" s="63" t="s">
        <v>38</v>
      </c>
      <c r="C48" s="63"/>
      <c r="D48" s="63"/>
      <c r="E48" s="33">
        <f>SUM(E46-E47)</f>
        <v>-98186</v>
      </c>
      <c r="F48" s="33">
        <f>SUM(F46-F47)</f>
        <v>19383</v>
      </c>
      <c r="G48" s="94" t="s">
        <v>71</v>
      </c>
      <c r="H48" s="94"/>
      <c r="I48" s="94"/>
      <c r="J48" s="35">
        <v>1923</v>
      </c>
      <c r="K48" s="35">
        <v>-2481</v>
      </c>
    </row>
    <row r="49" spans="2:11" ht="34.5" customHeight="1">
      <c r="B49" s="79" t="s">
        <v>47</v>
      </c>
      <c r="C49" s="79"/>
      <c r="D49" s="79"/>
      <c r="E49" s="33">
        <f>SUM(E36+E41+E46)</f>
        <v>719807</v>
      </c>
      <c r="F49" s="33">
        <f>SUM(F36+F41+F46)</f>
        <v>710600</v>
      </c>
      <c r="G49" s="93" t="s">
        <v>75</v>
      </c>
      <c r="H49" s="94"/>
      <c r="I49" s="94"/>
      <c r="J49" s="35">
        <v>0</v>
      </c>
      <c r="K49" s="35">
        <v>0</v>
      </c>
    </row>
    <row r="50" spans="2:11" ht="35.25" customHeight="1">
      <c r="B50" s="79" t="s">
        <v>49</v>
      </c>
      <c r="C50" s="79"/>
      <c r="D50" s="79"/>
      <c r="E50" s="33">
        <f>SUM(E37+E42+E47)</f>
        <v>720973</v>
      </c>
      <c r="F50" s="33">
        <f>SUM(F37+F42+F47)</f>
        <v>705146</v>
      </c>
      <c r="G50" s="69" t="s">
        <v>72</v>
      </c>
      <c r="H50" s="78"/>
      <c r="I50" s="78"/>
      <c r="J50" s="35">
        <v>0</v>
      </c>
      <c r="K50" s="35">
        <v>0</v>
      </c>
    </row>
    <row r="51" spans="2:11" ht="18" customHeight="1">
      <c r="B51" s="60" t="s">
        <v>50</v>
      </c>
      <c r="C51" s="60"/>
      <c r="D51" s="60"/>
      <c r="E51" s="33">
        <f>SUM(E49-E50)</f>
        <v>-1166</v>
      </c>
      <c r="F51" s="33">
        <f>SUM(F49-F50)</f>
        <v>5454</v>
      </c>
      <c r="G51" s="78" t="s">
        <v>73</v>
      </c>
      <c r="H51" s="78"/>
      <c r="I51" s="78"/>
      <c r="J51" s="35">
        <v>0</v>
      </c>
      <c r="K51" s="35">
        <v>0</v>
      </c>
    </row>
    <row r="52" spans="2:11" ht="15" customHeight="1">
      <c r="B52" s="75" t="s">
        <v>51</v>
      </c>
      <c r="C52" s="75"/>
      <c r="D52" s="75"/>
      <c r="E52" s="88">
        <v>89</v>
      </c>
      <c r="F52" s="88">
        <v>58</v>
      </c>
      <c r="G52" s="78" t="s">
        <v>56</v>
      </c>
      <c r="H52" s="78"/>
      <c r="I52" s="78"/>
      <c r="J52" s="35">
        <v>0</v>
      </c>
      <c r="K52" s="35">
        <v>0</v>
      </c>
    </row>
    <row r="53" spans="2:11" ht="28.5" customHeight="1">
      <c r="B53" s="75"/>
      <c r="C53" s="75"/>
      <c r="D53" s="75"/>
      <c r="E53" s="88"/>
      <c r="F53" s="88"/>
      <c r="G53" s="69" t="s">
        <v>57</v>
      </c>
      <c r="H53" s="78"/>
      <c r="I53" s="78"/>
      <c r="J53" s="35">
        <v>0</v>
      </c>
      <c r="K53" s="35"/>
    </row>
    <row r="54" spans="2:11" ht="24" customHeight="1">
      <c r="B54" s="75" t="s">
        <v>53</v>
      </c>
      <c r="C54" s="75"/>
      <c r="D54" s="75"/>
      <c r="E54" s="88">
        <v>1135</v>
      </c>
      <c r="F54" s="88">
        <v>-1920</v>
      </c>
      <c r="G54" s="95"/>
      <c r="H54" s="96"/>
      <c r="I54" s="96"/>
      <c r="J54" s="15"/>
      <c r="K54" s="15"/>
    </row>
    <row r="55" spans="2:6" ht="22.5" customHeight="1">
      <c r="B55" s="75"/>
      <c r="C55" s="75"/>
      <c r="D55" s="75"/>
      <c r="E55" s="88"/>
      <c r="F55" s="88"/>
    </row>
    <row r="56" spans="2:6" ht="12.75">
      <c r="B56" s="75" t="s">
        <v>55</v>
      </c>
      <c r="C56" s="75"/>
      <c r="D56" s="75"/>
      <c r="E56" s="88">
        <f>SUM(E51+E52+E54)</f>
        <v>58</v>
      </c>
      <c r="F56" s="88">
        <f>SUM(F51+F52+F54)</f>
        <v>3592</v>
      </c>
    </row>
    <row r="57" spans="2:6" ht="12.75">
      <c r="B57" s="75"/>
      <c r="C57" s="75"/>
      <c r="D57" s="75"/>
      <c r="E57" s="88"/>
      <c r="F57" s="88"/>
    </row>
    <row r="58" ht="14.25" customHeight="1"/>
    <row r="59" spans="1:11" ht="12.75">
      <c r="A59" s="55" t="s">
        <v>58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ht="7.5" customHeight="1"/>
    <row r="61" spans="2:11" ht="12" customHeight="1">
      <c r="B61" s="26"/>
      <c r="C61" s="27"/>
      <c r="D61" s="104">
        <v>2009</v>
      </c>
      <c r="E61" s="105"/>
      <c r="F61" s="105"/>
      <c r="G61" s="106"/>
      <c r="H61" s="104">
        <v>2010</v>
      </c>
      <c r="I61" s="107"/>
      <c r="J61" s="107"/>
      <c r="K61" s="108"/>
    </row>
    <row r="62" spans="2:11" ht="27.75" customHeight="1" hidden="1">
      <c r="B62" s="28"/>
      <c r="C62" s="29"/>
      <c r="D62" s="23"/>
      <c r="E62" s="24"/>
      <c r="F62" s="24"/>
      <c r="G62" s="25"/>
      <c r="H62" s="23"/>
      <c r="I62" s="24"/>
      <c r="J62" s="24"/>
      <c r="K62" s="25"/>
    </row>
    <row r="63" spans="2:11" ht="27.75" customHeight="1">
      <c r="B63" s="30"/>
      <c r="C63" s="31"/>
      <c r="D63" s="19" t="s">
        <v>79</v>
      </c>
      <c r="E63" s="19" t="s">
        <v>80</v>
      </c>
      <c r="F63" s="19" t="s">
        <v>81</v>
      </c>
      <c r="G63" s="19" t="s">
        <v>82</v>
      </c>
      <c r="H63" s="19" t="s">
        <v>79</v>
      </c>
      <c r="I63" s="19" t="s">
        <v>80</v>
      </c>
      <c r="J63" s="19" t="s">
        <v>81</v>
      </c>
      <c r="K63" s="19" t="s">
        <v>82</v>
      </c>
    </row>
    <row r="64" spans="2:11" ht="21.75" customHeight="1">
      <c r="B64" s="21" t="s">
        <v>83</v>
      </c>
      <c r="C64" s="21"/>
      <c r="D64" s="42">
        <v>1234557</v>
      </c>
      <c r="E64" s="41">
        <v>0</v>
      </c>
      <c r="F64" s="41">
        <v>0</v>
      </c>
      <c r="G64" s="41">
        <f>SUM(D64+E64-F64)</f>
        <v>1234557</v>
      </c>
      <c r="H64" s="41">
        <f>SUM(G64)</f>
        <v>1234557</v>
      </c>
      <c r="I64" s="41">
        <v>0</v>
      </c>
      <c r="J64" s="41">
        <v>0</v>
      </c>
      <c r="K64" s="41">
        <f>SUM(H64+I64-J64)</f>
        <v>1234557</v>
      </c>
    </row>
    <row r="65" spans="2:11" ht="21.75" customHeight="1">
      <c r="B65" s="21" t="s">
        <v>84</v>
      </c>
      <c r="C65" s="21"/>
      <c r="D65" s="42">
        <v>5562</v>
      </c>
      <c r="E65" s="41">
        <v>0</v>
      </c>
      <c r="F65" s="41">
        <v>0</v>
      </c>
      <c r="G65" s="41">
        <f aca="true" t="shared" si="0" ref="G65:G72">SUM(D65+E65-F65)</f>
        <v>5562</v>
      </c>
      <c r="H65" s="41">
        <f aca="true" t="shared" si="1" ref="H65:H72">SUM(G65)</f>
        <v>5562</v>
      </c>
      <c r="I65" s="41">
        <v>0</v>
      </c>
      <c r="J65" s="41">
        <v>0</v>
      </c>
      <c r="K65" s="41">
        <f aca="true" t="shared" si="2" ref="K65:K72">SUM(H65+I65-J65)</f>
        <v>5562</v>
      </c>
    </row>
    <row r="66" spans="2:11" ht="30" customHeight="1">
      <c r="B66" s="21" t="s">
        <v>85</v>
      </c>
      <c r="C66" s="21"/>
      <c r="D66" s="43">
        <v>0</v>
      </c>
      <c r="E66" s="44">
        <v>0</v>
      </c>
      <c r="F66" s="44">
        <v>0</v>
      </c>
      <c r="G66" s="41">
        <f t="shared" si="0"/>
        <v>0</v>
      </c>
      <c r="H66" s="41">
        <f t="shared" si="1"/>
        <v>0</v>
      </c>
      <c r="I66" s="44">
        <v>0</v>
      </c>
      <c r="J66" s="44">
        <v>0</v>
      </c>
      <c r="K66" s="41">
        <f t="shared" si="2"/>
        <v>0</v>
      </c>
    </row>
    <row r="67" spans="2:11" ht="21.75" customHeight="1">
      <c r="B67" s="21" t="s">
        <v>86</v>
      </c>
      <c r="C67" s="21"/>
      <c r="D67" s="45">
        <v>0</v>
      </c>
      <c r="E67" s="44">
        <v>0</v>
      </c>
      <c r="F67" s="44">
        <v>0</v>
      </c>
      <c r="G67" s="41">
        <f t="shared" si="0"/>
        <v>0</v>
      </c>
      <c r="H67" s="41">
        <f t="shared" si="1"/>
        <v>0</v>
      </c>
      <c r="I67" s="44">
        <v>0</v>
      </c>
      <c r="J67" s="44">
        <v>0</v>
      </c>
      <c r="K67" s="41">
        <f t="shared" si="2"/>
        <v>0</v>
      </c>
    </row>
    <row r="68" spans="2:11" ht="21.75" customHeight="1">
      <c r="B68" s="21" t="s">
        <v>87</v>
      </c>
      <c r="C68" s="21"/>
      <c r="D68" s="45">
        <v>40071</v>
      </c>
      <c r="E68" s="44">
        <v>0</v>
      </c>
      <c r="F68" s="44">
        <v>0</v>
      </c>
      <c r="G68" s="41">
        <f t="shared" si="0"/>
        <v>40071</v>
      </c>
      <c r="H68" s="41">
        <f t="shared" si="1"/>
        <v>40071</v>
      </c>
      <c r="I68" s="44">
        <v>0</v>
      </c>
      <c r="J68" s="44">
        <v>0</v>
      </c>
      <c r="K68" s="41">
        <f t="shared" si="2"/>
        <v>40071</v>
      </c>
    </row>
    <row r="69" spans="2:11" ht="21.75" customHeight="1">
      <c r="B69" s="21" t="s">
        <v>88</v>
      </c>
      <c r="C69" s="21"/>
      <c r="D69" s="45">
        <v>261778</v>
      </c>
      <c r="E69" s="44">
        <v>0</v>
      </c>
      <c r="F69" s="44">
        <v>0</v>
      </c>
      <c r="G69" s="41">
        <f t="shared" si="0"/>
        <v>261778</v>
      </c>
      <c r="H69" s="41">
        <f t="shared" si="1"/>
        <v>261778</v>
      </c>
      <c r="I69" s="44">
        <v>0</v>
      </c>
      <c r="J69" s="44">
        <v>0</v>
      </c>
      <c r="K69" s="41">
        <f t="shared" si="2"/>
        <v>261778</v>
      </c>
    </row>
    <row r="70" spans="2:11" ht="21.75" customHeight="1">
      <c r="B70" s="21" t="s">
        <v>89</v>
      </c>
      <c r="C70" s="21"/>
      <c r="D70" s="45">
        <v>4963</v>
      </c>
      <c r="E70" s="44">
        <v>1923</v>
      </c>
      <c r="F70" s="44"/>
      <c r="G70" s="41">
        <f t="shared" si="0"/>
        <v>6886</v>
      </c>
      <c r="H70" s="41">
        <f t="shared" si="1"/>
        <v>6886</v>
      </c>
      <c r="I70" s="44">
        <v>0</v>
      </c>
      <c r="J70" s="44">
        <v>0</v>
      </c>
      <c r="K70" s="41">
        <f t="shared" si="2"/>
        <v>6886</v>
      </c>
    </row>
    <row r="71" spans="2:11" ht="21.75" customHeight="1">
      <c r="B71" s="21" t="s">
        <v>90</v>
      </c>
      <c r="C71" s="21"/>
      <c r="D71" s="45">
        <v>0</v>
      </c>
      <c r="E71" s="44">
        <v>0</v>
      </c>
      <c r="F71" s="44">
        <v>0</v>
      </c>
      <c r="G71" s="41">
        <f t="shared" si="0"/>
        <v>0</v>
      </c>
      <c r="H71" s="41">
        <f t="shared" si="1"/>
        <v>0</v>
      </c>
      <c r="I71" s="44">
        <v>2481</v>
      </c>
      <c r="J71" s="44">
        <v>0</v>
      </c>
      <c r="K71" s="41">
        <f t="shared" si="2"/>
        <v>2481</v>
      </c>
    </row>
    <row r="72" spans="2:11" ht="21.75" customHeight="1">
      <c r="B72" s="22" t="s">
        <v>91</v>
      </c>
      <c r="C72" s="22"/>
      <c r="D72" s="45">
        <v>0</v>
      </c>
      <c r="E72" s="44">
        <v>0</v>
      </c>
      <c r="F72" s="44">
        <v>0</v>
      </c>
      <c r="G72" s="41">
        <f t="shared" si="0"/>
        <v>0</v>
      </c>
      <c r="H72" s="41">
        <f t="shared" si="1"/>
        <v>0</v>
      </c>
      <c r="I72" s="44">
        <v>0</v>
      </c>
      <c r="J72" s="44">
        <v>0</v>
      </c>
      <c r="K72" s="41">
        <f t="shared" si="2"/>
        <v>0</v>
      </c>
    </row>
    <row r="73" spans="2:11" ht="21.75" customHeight="1">
      <c r="B73" s="22" t="s">
        <v>92</v>
      </c>
      <c r="C73" s="22"/>
      <c r="D73" s="45">
        <f>SUM(D64:D72)</f>
        <v>1546931</v>
      </c>
      <c r="E73" s="45">
        <f aca="true" t="shared" si="3" ref="E73:J73">SUM(E64:E72)</f>
        <v>1923</v>
      </c>
      <c r="F73" s="45">
        <f t="shared" si="3"/>
        <v>0</v>
      </c>
      <c r="G73" s="45">
        <f t="shared" si="3"/>
        <v>1548854</v>
      </c>
      <c r="H73" s="45">
        <f t="shared" si="3"/>
        <v>1548854</v>
      </c>
      <c r="I73" s="45">
        <f t="shared" si="3"/>
        <v>2481</v>
      </c>
      <c r="J73" s="45">
        <f t="shared" si="3"/>
        <v>0</v>
      </c>
      <c r="K73" s="45">
        <f>SUM(K64+K65+K66+K67+K68+K69+K70-K71)</f>
        <v>1546373</v>
      </c>
    </row>
    <row r="74" spans="1:11" ht="31.5" customHeight="1">
      <c r="A74" s="32"/>
      <c r="B74" s="22" t="s">
        <v>94</v>
      </c>
      <c r="C74" s="22"/>
      <c r="D74" s="9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8"/>
    </row>
    <row r="75" spans="1:11" ht="20.25" customHeight="1">
      <c r="A75" s="99"/>
      <c r="B75" s="99"/>
      <c r="C75" s="20"/>
      <c r="D75" s="12"/>
      <c r="E75" s="12"/>
      <c r="F75" s="12"/>
      <c r="G75" s="12"/>
      <c r="H75" s="12"/>
      <c r="I75" s="12"/>
      <c r="J75" s="12"/>
      <c r="K75" s="12"/>
    </row>
    <row r="77" spans="2:11" ht="93.75" customHeight="1">
      <c r="B77" s="100" t="s">
        <v>96</v>
      </c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 ht="6.75" customHeight="1">
      <c r="B78" s="16"/>
      <c r="C78" s="17"/>
      <c r="D78" s="17"/>
      <c r="E78" s="17"/>
      <c r="F78" s="17"/>
      <c r="G78" s="17"/>
      <c r="H78" s="17"/>
      <c r="I78" s="17"/>
      <c r="J78" s="17"/>
      <c r="K78" s="17"/>
    </row>
    <row r="79" spans="2:11" ht="39" customHeight="1">
      <c r="B79" s="102" t="s">
        <v>93</v>
      </c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 ht="95.25" customHeight="1">
      <c r="B80" s="97" t="s">
        <v>97</v>
      </c>
      <c r="C80" s="98"/>
      <c r="D80" s="98"/>
      <c r="E80" s="98"/>
      <c r="F80" s="98"/>
      <c r="G80" s="98"/>
      <c r="H80" s="98"/>
      <c r="I80" s="98"/>
      <c r="J80" s="98"/>
      <c r="K80" s="98"/>
    </row>
    <row r="81" spans="2:11" ht="12.75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 ht="12.75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 ht="0.75" customHeight="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 ht="20.25" customHeight="1" hidden="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 ht="46.5" customHeight="1" hidden="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 ht="2.25" customHeight="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 ht="3.75" customHeight="1"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2:11" ht="24.75" customHeight="1">
      <c r="B88" s="110" t="s">
        <v>77</v>
      </c>
      <c r="C88" s="111"/>
      <c r="D88" s="111"/>
      <c r="E88" s="111"/>
      <c r="F88" s="111"/>
      <c r="G88" s="111"/>
      <c r="H88" s="111"/>
      <c r="I88" s="111"/>
      <c r="J88" s="111"/>
      <c r="K88" s="111"/>
    </row>
    <row r="89" spans="2:11" ht="12.75">
      <c r="B89" s="112" t="s">
        <v>100</v>
      </c>
      <c r="C89" s="113"/>
      <c r="D89" s="113"/>
      <c r="E89" s="113"/>
      <c r="F89" s="113"/>
      <c r="G89" s="113"/>
      <c r="H89" s="113"/>
      <c r="I89" s="113"/>
      <c r="J89" s="113"/>
      <c r="K89" s="113"/>
    </row>
    <row r="90" spans="2:11" ht="14.25" customHeight="1">
      <c r="B90" s="113"/>
      <c r="C90" s="113"/>
      <c r="D90" s="113"/>
      <c r="E90" s="113"/>
      <c r="F90" s="113"/>
      <c r="G90" s="113"/>
      <c r="H90" s="113"/>
      <c r="I90" s="113"/>
      <c r="J90" s="113"/>
      <c r="K90" s="113"/>
    </row>
    <row r="91" spans="2:11" ht="12" customHeight="1">
      <c r="B91" s="114"/>
      <c r="C91" s="115"/>
      <c r="D91" s="115"/>
      <c r="E91" s="115"/>
      <c r="F91" s="115"/>
      <c r="G91" s="115"/>
      <c r="H91" s="115"/>
      <c r="I91" s="115"/>
      <c r="J91" s="115"/>
      <c r="K91" s="115"/>
    </row>
    <row r="92" spans="2:11" ht="12.75" hidden="1">
      <c r="B92" s="115"/>
      <c r="C92" s="115"/>
      <c r="D92" s="115"/>
      <c r="E92" s="115"/>
      <c r="F92" s="115"/>
      <c r="G92" s="115"/>
      <c r="H92" s="115"/>
      <c r="I92" s="115"/>
      <c r="J92" s="115"/>
      <c r="K92" s="115"/>
    </row>
    <row r="93" spans="2:11" ht="0.75" customHeight="1">
      <c r="B93" s="115"/>
      <c r="C93" s="115"/>
      <c r="D93" s="115"/>
      <c r="E93" s="115"/>
      <c r="F93" s="115"/>
      <c r="G93" s="115"/>
      <c r="H93" s="115"/>
      <c r="I93" s="115"/>
      <c r="J93" s="115"/>
      <c r="K93" s="115"/>
    </row>
    <row r="94" spans="2:11" ht="9.75" customHeight="1"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2:11" ht="12.75">
      <c r="B95" s="2"/>
      <c r="C95" s="2"/>
      <c r="D95" s="2"/>
      <c r="E95" s="2"/>
      <c r="F95" s="11"/>
      <c r="G95" s="2"/>
      <c r="H95" s="49" t="s">
        <v>102</v>
      </c>
      <c r="I95" s="116"/>
      <c r="J95" s="116"/>
      <c r="K95" s="116"/>
    </row>
    <row r="96" spans="2:11" ht="12.75">
      <c r="B96" s="2"/>
      <c r="C96" s="2"/>
      <c r="D96" s="2"/>
      <c r="E96" s="2"/>
      <c r="F96" s="11"/>
      <c r="G96" s="2"/>
      <c r="H96" s="48" t="s">
        <v>101</v>
      </c>
      <c r="I96" s="48"/>
      <c r="J96" s="48"/>
      <c r="K96" s="48"/>
    </row>
    <row r="97" spans="2:11" ht="9" customHeight="1">
      <c r="B97" s="2"/>
      <c r="C97" s="2"/>
      <c r="D97" s="2"/>
      <c r="E97" s="2"/>
      <c r="F97" s="11"/>
      <c r="G97" s="2"/>
      <c r="H97" s="1"/>
      <c r="I97" s="1"/>
      <c r="J97" s="1"/>
      <c r="K97" s="1"/>
    </row>
    <row r="98" spans="2:11" ht="3.75" customHeight="1">
      <c r="B98" s="109"/>
      <c r="C98" s="109"/>
      <c r="D98" s="109"/>
      <c r="E98" s="109"/>
      <c r="F98" s="109"/>
      <c r="G98" s="109"/>
      <c r="H98" s="109"/>
      <c r="I98" s="109"/>
      <c r="J98" s="109"/>
      <c r="K98" s="109"/>
    </row>
    <row r="99" spans="2:11" ht="12.75" hidden="1">
      <c r="B99" s="109"/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2:11" ht="24" customHeight="1" hidden="1"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</row>
    <row r="101" spans="2:11" ht="65.25" customHeight="1" hidden="1"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</row>
  </sheetData>
  <sheetProtection/>
  <mergeCells count="121">
    <mergeCell ref="B98:K101"/>
    <mergeCell ref="H96:K96"/>
    <mergeCell ref="B88:K88"/>
    <mergeCell ref="B89:K90"/>
    <mergeCell ref="B91:K93"/>
    <mergeCell ref="H95:K95"/>
    <mergeCell ref="B80:K86"/>
    <mergeCell ref="A75:B75"/>
    <mergeCell ref="B77:K77"/>
    <mergeCell ref="B79:K79"/>
    <mergeCell ref="B56:D57"/>
    <mergeCell ref="E56:E57"/>
    <mergeCell ref="F56:F57"/>
    <mergeCell ref="A59:K59"/>
    <mergeCell ref="D61:G61"/>
    <mergeCell ref="H61:K61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" right="0" top="0.590551181102362" bottom="0.590551181102362" header="0.511811023622047" footer="0.511811023622047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2011-07-14T09:36:25Z</cp:lastPrinted>
  <dcterms:created xsi:type="dcterms:W3CDTF">2007-02-12T13:02:25Z</dcterms:created>
  <dcterms:modified xsi:type="dcterms:W3CDTF">2011-07-21T09:12:21Z</dcterms:modified>
  <cp:category/>
  <cp:version/>
  <cp:contentType/>
  <cp:contentStatus/>
</cp:coreProperties>
</file>