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od. izveštaj o poslovanju 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<sst xmlns="http://schemas.openxmlformats.org/spreadsheetml/2006/main" count="189" uniqueCount="143">
  <si>
    <t>Na osnovu odredaba člana 4. Pravilnika o sadržini i načinu izveštavanja javnih društava i obaveštenju o poslovanju akcija sa</t>
  </si>
  <si>
    <t>pravom glasa ("Službeni glasnik RS", br. 100/2006 i 116/2006),</t>
  </si>
  <si>
    <t xml:space="preserve">                                                                           "  B A Y </t>
  </si>
  <si>
    <t>AD  "  BAZAR "   NOVI SAD</t>
  </si>
  <si>
    <t>objavljuje</t>
  </si>
  <si>
    <t>GODIŠNJI IZVEŠTAJ O POSLOVANJU</t>
  </si>
  <si>
    <t>I OPŠTI PODACI</t>
  </si>
  <si>
    <t>1. Poslovno ime:</t>
  </si>
  <si>
    <t xml:space="preserve">AKCIONARSKO DRUŠTVO  BAZAR  Novi Sad </t>
  </si>
  <si>
    <t xml:space="preserve">   Sedište i adresa:</t>
  </si>
  <si>
    <t xml:space="preserve">                                                              </t>
  </si>
  <si>
    <t xml:space="preserve"> </t>
  </si>
  <si>
    <t>Novi Sad, Bulevar Mihajla Pupina 1</t>
  </si>
  <si>
    <t xml:space="preserve">   Matični broj:</t>
  </si>
  <si>
    <t>08043124</t>
  </si>
  <si>
    <t xml:space="preserve">   PIB:</t>
  </si>
  <si>
    <t>100237940</t>
  </si>
  <si>
    <t>2. Web site i e-mail adresa:</t>
  </si>
  <si>
    <t>www.bazarns.com; office@bazarns.com</t>
  </si>
  <si>
    <t>3. Broj i datum rešenja o upisu u registar privrednih subjekata:</t>
  </si>
  <si>
    <t>BD.</t>
  </si>
  <si>
    <t>4230/2005</t>
  </si>
  <si>
    <t>4. Delatnost (šifra i opis):</t>
  </si>
  <si>
    <t>4110 Razrada građevinskih objekata</t>
  </si>
  <si>
    <t>5. Broj zaposlenih:</t>
  </si>
  <si>
    <t>6. Broj akcionara:</t>
  </si>
  <si>
    <t>Deset najvećih akcionara:</t>
  </si>
  <si>
    <t>II PODACI O UPRAVI DRUŠTVA</t>
  </si>
  <si>
    <t>1. Članovi Upravnog odbora</t>
  </si>
  <si>
    <t>Broj akcija</t>
  </si>
  <si>
    <t>Učešće u</t>
  </si>
  <si>
    <t xml:space="preserve">          Akcionari</t>
  </si>
  <si>
    <t xml:space="preserve">  'na dan</t>
  </si>
  <si>
    <t>osnovnom</t>
  </si>
  <si>
    <t>Broj akcija i</t>
  </si>
  <si>
    <t xml:space="preserve">Isplaćen </t>
  </si>
  <si>
    <t>31.12.2010.</t>
  </si>
  <si>
    <t>kapitalu</t>
  </si>
  <si>
    <t>Ime</t>
  </si>
  <si>
    <t>Obrazovanje, sadašnje</t>
  </si>
  <si>
    <t>procenat koje</t>
  </si>
  <si>
    <t>i neto</t>
  </si>
  <si>
    <t>Delta Real Estate DOO</t>
  </si>
  <si>
    <t>prezime</t>
  </si>
  <si>
    <t>zaposlenje, članstvo u</t>
  </si>
  <si>
    <t xml:space="preserve">poseduje na </t>
  </si>
  <si>
    <t>iznos</t>
  </si>
  <si>
    <t>Akcijski fond RS</t>
  </si>
  <si>
    <t>i prebivalište</t>
  </si>
  <si>
    <t>UO</t>
  </si>
  <si>
    <t>dan</t>
  </si>
  <si>
    <t>naknade</t>
  </si>
  <si>
    <t>Društveni kapital</t>
  </si>
  <si>
    <t>Majt DOO</t>
  </si>
  <si>
    <t>Saša Marković</t>
  </si>
  <si>
    <t>VII stepen</t>
  </si>
  <si>
    <t>Bokić Marija</t>
  </si>
  <si>
    <t>Beograd</t>
  </si>
  <si>
    <t>DELTA REAL ESTATE DOO</t>
  </si>
  <si>
    <t>Bazar AD Novi Sad</t>
  </si>
  <si>
    <t>predsednik UO</t>
  </si>
  <si>
    <t>Uzelac Slobodan</t>
  </si>
  <si>
    <t>Lea Soldić Bratić</t>
  </si>
  <si>
    <t>Gusić Mileva</t>
  </si>
  <si>
    <t>Investdom DOO</t>
  </si>
  <si>
    <t>član UO</t>
  </si>
  <si>
    <t>Zorić Vera</t>
  </si>
  <si>
    <t>Sandra Đorđević</t>
  </si>
  <si>
    <t>8. Vrednost osnovnog kapitala</t>
  </si>
  <si>
    <t>9. Broj izdatih akcija</t>
  </si>
  <si>
    <t xml:space="preserve">    ISIN broj</t>
  </si>
  <si>
    <t>RSBAZRE70318</t>
  </si>
  <si>
    <t xml:space="preserve">    CIF kod</t>
  </si>
  <si>
    <t>ESVUFR</t>
  </si>
  <si>
    <t>11. Naziv, sedište i adresa</t>
  </si>
  <si>
    <t>"KPMG" DOO, Beograd</t>
  </si>
  <si>
    <t>revizorske kuće koja je revidirala</t>
  </si>
  <si>
    <t xml:space="preserve">Kraljice Natalije 11 </t>
  </si>
  <si>
    <t>poslednji finansijski izveštaj</t>
  </si>
  <si>
    <t>12. Naziv organizacionog</t>
  </si>
  <si>
    <t>Beogradska berza AD</t>
  </si>
  <si>
    <t>tržišta na koje su uključene</t>
  </si>
  <si>
    <t>Omladinskih brigada 1</t>
  </si>
  <si>
    <t>2. Članovi Nadzornog odbora</t>
  </si>
  <si>
    <t>akcije</t>
  </si>
  <si>
    <t>Novi Beograd</t>
  </si>
  <si>
    <t>III PODACI O POSLOVANJU DRUŠTVA</t>
  </si>
  <si>
    <t xml:space="preserve">1. Izveštaj uprave o </t>
  </si>
  <si>
    <t xml:space="preserve">   realizaciji usvojene</t>
  </si>
  <si>
    <t xml:space="preserve">   poslovne politike</t>
  </si>
  <si>
    <t>Ljiljana Jevremović Svilanović</t>
  </si>
  <si>
    <t>2. Analiza poslovanja</t>
  </si>
  <si>
    <t>predsednik NO</t>
  </si>
  <si>
    <t>Ukupan prihod</t>
  </si>
  <si>
    <t>Dijana Hrubik</t>
  </si>
  <si>
    <t>IV stepen</t>
  </si>
  <si>
    <t>Ukupan rashod</t>
  </si>
  <si>
    <t>Bruto dobit</t>
  </si>
  <si>
    <t>član NO</t>
  </si>
  <si>
    <t>Prihodi od delatnosti</t>
  </si>
  <si>
    <t>Maja Pavlović</t>
  </si>
  <si>
    <t>Prihodi od prodaje roba</t>
  </si>
  <si>
    <t>Prihodi od prodaje proizvoda</t>
  </si>
  <si>
    <t>i usluga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</si>
  <si>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</si>
  <si>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</si>
  <si>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</si>
  <si>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</si>
  <si>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</si>
  <si>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</si>
  <si>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</si>
  <si>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</si>
  <si>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</si>
  <si>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</si>
  <si>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</si>
  <si>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</si>
  <si>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 xml:space="preserve">  </t>
  </si>
  <si>
    <t>Neto obrtni kapital (obrtna imovina - kratk.obaveze)</t>
  </si>
  <si>
    <t>Imovina i obaveze po segmentima</t>
  </si>
  <si>
    <t xml:space="preserve">Najviša cena  5.000,00 </t>
  </si>
  <si>
    <t>Poslovna imovina</t>
  </si>
  <si>
    <t>Cena akcija - najviša, najniža</t>
  </si>
  <si>
    <t xml:space="preserve">Najniža cena  </t>
  </si>
  <si>
    <t>Obaveze</t>
  </si>
  <si>
    <t>Tržišna kapitalizacija na dan</t>
  </si>
  <si>
    <t>Dobitak po akciji</t>
  </si>
  <si>
    <t>Isplaćena dividenda u 2010 Godini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</si>
  <si>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</si>
  <si>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</si>
  <si>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</si>
  <si>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</si>
  <si>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</si>
  <si>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</si>
  <si>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</si>
  <si>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</si>
  <si>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</si>
  <si>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</si>
  <si>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</si>
  <si>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</si>
  <si>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U Novom Sadu, 11.07.2011.</t>
  </si>
  <si>
    <t>______________</t>
  </si>
  <si>
    <t>Direktor</t>
  </si>
  <si>
    <t>Boris Stevović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</si>
</sst>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 quotePrefix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 quotePrefix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11" xfId="0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6" xfId="0" applyFill="1" applyBorder="1" applyAlignment="1">
      <alignment/>
    </xf>
    <xf numFmtId="49" fontId="0" fillId="0" borderId="14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3" fontId="0" fillId="0" borderId="1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8" xfId="0" applyBorder="1" applyAlignment="1" quotePrefix="1">
      <alignment horizontal="left"/>
    </xf>
    <xf numFmtId="49" fontId="0" fillId="0" borderId="7" xfId="0" applyNumberFormat="1" applyBorder="1" applyAlignment="1">
      <alignment/>
    </xf>
    <xf numFmtId="10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vod_iz_fin._izvestaja-privredna_drust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redna drustva"/>
    </sheetNames>
    <sheetDataSet>
      <sheetData sheetId="0">
        <row r="13">
          <cell r="K13">
            <v>865188</v>
          </cell>
        </row>
        <row r="14">
          <cell r="K14">
            <v>142462</v>
          </cell>
        </row>
        <row r="22">
          <cell r="F22">
            <v>49814</v>
          </cell>
        </row>
        <row r="23">
          <cell r="J23">
            <v>14899</v>
          </cell>
          <cell r="K23">
            <v>18906</v>
          </cell>
        </row>
        <row r="25">
          <cell r="K25">
            <v>1714</v>
          </cell>
        </row>
        <row r="27">
          <cell r="F27">
            <v>884094</v>
          </cell>
          <cell r="K27">
            <v>17192</v>
          </cell>
        </row>
        <row r="37">
          <cell r="K37">
            <v>40944</v>
          </cell>
        </row>
        <row r="38">
          <cell r="K38">
            <v>34960</v>
          </cell>
        </row>
        <row r="40">
          <cell r="K40">
            <v>3232</v>
          </cell>
        </row>
        <row r="41">
          <cell r="K41">
            <v>2341</v>
          </cell>
        </row>
        <row r="42">
          <cell r="K42">
            <v>1138</v>
          </cell>
        </row>
        <row r="43">
          <cell r="K43">
            <v>4048</v>
          </cell>
        </row>
        <row r="46">
          <cell r="K46">
            <v>3965</v>
          </cell>
        </row>
        <row r="50">
          <cell r="K50">
            <v>3943</v>
          </cell>
        </row>
        <row r="58">
          <cell r="F5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0">
      <selection activeCell="F21" sqref="F21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4.140625" style="0" customWidth="1"/>
    <col min="7" max="7" width="18.421875" style="0" customWidth="1"/>
    <col min="9" max="9" width="17.57421875" style="0" customWidth="1"/>
    <col min="10" max="10" width="12.0039062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4" spans="1:11" ht="12.75">
      <c r="A4" t="s">
        <v>2</v>
      </c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6" spans="2:11" ht="12.75">
      <c r="B6" s="2" t="s">
        <v>4</v>
      </c>
      <c r="C6" s="2"/>
      <c r="D6" s="2"/>
      <c r="E6" s="2"/>
      <c r="F6" s="2"/>
      <c r="G6" s="2"/>
      <c r="H6" s="2"/>
      <c r="I6" s="2"/>
      <c r="J6" s="2"/>
      <c r="K6" s="2"/>
    </row>
    <row r="8" spans="2:11" ht="12.75">
      <c r="B8" s="3" t="s">
        <v>5</v>
      </c>
      <c r="C8" s="3"/>
      <c r="D8" s="3"/>
      <c r="E8" s="3"/>
      <c r="F8" s="3"/>
      <c r="G8" s="3"/>
      <c r="H8" s="3"/>
      <c r="I8" s="3"/>
      <c r="J8" s="3"/>
      <c r="K8" s="3"/>
    </row>
    <row r="10" ht="12.75">
      <c r="B10" s="4" t="s">
        <v>6</v>
      </c>
    </row>
    <row r="12" spans="2:11" ht="12.75">
      <c r="B12" s="5" t="s">
        <v>7</v>
      </c>
      <c r="C12" s="6"/>
      <c r="D12" s="6"/>
      <c r="E12" s="6"/>
      <c r="F12" s="7" t="s">
        <v>8</v>
      </c>
      <c r="G12" s="8"/>
      <c r="H12" s="8"/>
      <c r="I12" s="8"/>
      <c r="J12" s="8"/>
      <c r="K12" s="9"/>
    </row>
    <row r="13" spans="2:11" ht="12.75">
      <c r="B13" s="10" t="s">
        <v>9</v>
      </c>
      <c r="C13" s="6"/>
      <c r="D13" s="6" t="s">
        <v>10</v>
      </c>
      <c r="E13" s="6" t="s">
        <v>11</v>
      </c>
      <c r="F13" s="5" t="s">
        <v>12</v>
      </c>
      <c r="G13" s="6"/>
      <c r="H13" s="6"/>
      <c r="I13" s="6"/>
      <c r="J13" s="6"/>
      <c r="K13" s="11"/>
    </row>
    <row r="14" spans="2:11" ht="12.75">
      <c r="B14" s="5" t="s">
        <v>13</v>
      </c>
      <c r="C14" s="6"/>
      <c r="D14" s="6"/>
      <c r="E14" s="6"/>
      <c r="F14" s="12" t="s">
        <v>14</v>
      </c>
      <c r="G14" s="13"/>
      <c r="H14" s="14"/>
      <c r="I14" s="14"/>
      <c r="J14" s="14"/>
      <c r="K14" s="15"/>
    </row>
    <row r="15" spans="2:11" ht="12.75">
      <c r="B15" s="5" t="s">
        <v>15</v>
      </c>
      <c r="C15" s="6"/>
      <c r="D15" s="6"/>
      <c r="E15" s="6"/>
      <c r="F15" s="16" t="s">
        <v>16</v>
      </c>
      <c r="G15" s="17"/>
      <c r="H15" s="6"/>
      <c r="I15" s="6"/>
      <c r="J15" s="6"/>
      <c r="K15" s="11"/>
    </row>
    <row r="16" spans="2:11" ht="12.75">
      <c r="B16" s="5" t="s">
        <v>17</v>
      </c>
      <c r="C16" s="6"/>
      <c r="D16" s="6"/>
      <c r="E16" s="6"/>
      <c r="F16" s="5" t="s">
        <v>18</v>
      </c>
      <c r="G16" s="6"/>
      <c r="H16" s="6"/>
      <c r="I16" s="6"/>
      <c r="J16" s="6"/>
      <c r="K16" s="11"/>
    </row>
    <row r="17" spans="2:11" ht="12.75">
      <c r="B17" s="5" t="s">
        <v>19</v>
      </c>
      <c r="C17" s="6"/>
      <c r="D17" s="6"/>
      <c r="E17" s="6"/>
      <c r="F17" s="5" t="s">
        <v>20</v>
      </c>
      <c r="G17" s="17" t="s">
        <v>21</v>
      </c>
      <c r="H17" s="6"/>
      <c r="I17" s="6"/>
      <c r="J17" s="6"/>
      <c r="K17" s="11"/>
    </row>
    <row r="18" spans="2:11" ht="12.75">
      <c r="B18" s="5" t="s">
        <v>22</v>
      </c>
      <c r="C18" s="6"/>
      <c r="D18" s="6"/>
      <c r="E18" s="6"/>
      <c r="F18" s="18" t="s">
        <v>23</v>
      </c>
      <c r="G18" s="19"/>
      <c r="H18" s="20"/>
      <c r="I18" s="20"/>
      <c r="J18" s="6"/>
      <c r="K18" s="11"/>
    </row>
    <row r="19" spans="2:11" ht="12.75">
      <c r="B19" s="5" t="s">
        <v>24</v>
      </c>
      <c r="C19" s="6"/>
      <c r="D19" s="6"/>
      <c r="E19" s="6"/>
      <c r="F19" s="5">
        <v>5</v>
      </c>
      <c r="G19" s="17"/>
      <c r="H19" s="17"/>
      <c r="I19" s="6"/>
      <c r="J19" s="6"/>
      <c r="K19" s="11"/>
    </row>
    <row r="20" spans="2:11" ht="12.75">
      <c r="B20" s="5" t="s">
        <v>25</v>
      </c>
      <c r="C20" s="6"/>
      <c r="D20" s="6"/>
      <c r="E20" s="6"/>
      <c r="F20" s="16">
        <v>408</v>
      </c>
      <c r="G20" s="17"/>
      <c r="H20" s="17"/>
      <c r="I20" s="6"/>
      <c r="J20" s="6"/>
      <c r="K20" s="11"/>
    </row>
    <row r="22" spans="2:7" ht="12.75">
      <c r="B22" s="4" t="s">
        <v>26</v>
      </c>
      <c r="G22" s="4" t="s">
        <v>27</v>
      </c>
    </row>
    <row r="23" ht="12.75">
      <c r="G23" s="4" t="s">
        <v>28</v>
      </c>
    </row>
    <row r="24" spans="2:5" ht="12.75">
      <c r="B24" s="21"/>
      <c r="C24" s="22"/>
      <c r="D24" s="23" t="s">
        <v>29</v>
      </c>
      <c r="E24" s="24" t="s">
        <v>30</v>
      </c>
    </row>
    <row r="25" spans="2:11" ht="12.75">
      <c r="B25" s="25" t="s">
        <v>31</v>
      </c>
      <c r="C25" s="26"/>
      <c r="D25" s="27" t="s">
        <v>32</v>
      </c>
      <c r="E25" s="28" t="s">
        <v>33</v>
      </c>
      <c r="G25" s="29"/>
      <c r="H25" s="30"/>
      <c r="I25" s="9"/>
      <c r="J25" s="29" t="s">
        <v>34</v>
      </c>
      <c r="K25" s="9" t="s">
        <v>35</v>
      </c>
    </row>
    <row r="26" spans="2:11" ht="12.75">
      <c r="B26" s="31"/>
      <c r="C26" s="32"/>
      <c r="D26" s="33" t="s">
        <v>36</v>
      </c>
      <c r="E26" s="34" t="s">
        <v>37</v>
      </c>
      <c r="G26" s="35" t="s">
        <v>38</v>
      </c>
      <c r="H26" s="36" t="s">
        <v>39</v>
      </c>
      <c r="I26" s="37"/>
      <c r="J26" s="35" t="s">
        <v>40</v>
      </c>
      <c r="K26" s="37" t="s">
        <v>41</v>
      </c>
    </row>
    <row r="27" spans="2:11" ht="12.75">
      <c r="B27" s="5" t="s">
        <v>42</v>
      </c>
      <c r="C27" s="11"/>
      <c r="D27" s="38">
        <v>38316</v>
      </c>
      <c r="E27" s="39">
        <f aca="true" t="shared" si="0" ref="E27:E36">D27/D$39</f>
        <v>0.6454960494617497</v>
      </c>
      <c r="G27" s="35" t="s">
        <v>43</v>
      </c>
      <c r="H27" s="40" t="s">
        <v>44</v>
      </c>
      <c r="I27" s="37"/>
      <c r="J27" s="41" t="s">
        <v>45</v>
      </c>
      <c r="K27" s="42" t="s">
        <v>46</v>
      </c>
    </row>
    <row r="28" spans="2:11" ht="12.75">
      <c r="B28" s="5" t="s">
        <v>47</v>
      </c>
      <c r="C28" s="11"/>
      <c r="D28" s="38">
        <v>15110</v>
      </c>
      <c r="E28" s="39">
        <f t="shared" si="0"/>
        <v>0.2545528058087232</v>
      </c>
      <c r="G28" s="41" t="s">
        <v>48</v>
      </c>
      <c r="H28" s="40" t="s">
        <v>49</v>
      </c>
      <c r="I28" s="37"/>
      <c r="J28" s="41" t="s">
        <v>50</v>
      </c>
      <c r="K28" s="37" t="s">
        <v>51</v>
      </c>
    </row>
    <row r="29" spans="2:11" ht="12.75">
      <c r="B29" s="43" t="s">
        <v>52</v>
      </c>
      <c r="C29" s="11"/>
      <c r="D29" s="38">
        <v>0</v>
      </c>
      <c r="E29" s="39">
        <f t="shared" si="0"/>
        <v>0</v>
      </c>
      <c r="G29" s="44"/>
      <c r="H29" s="45"/>
      <c r="I29" s="15"/>
      <c r="J29" s="44" t="s">
        <v>36</v>
      </c>
      <c r="K29" s="15"/>
    </row>
    <row r="30" spans="2:11" ht="12.75">
      <c r="B30" s="5" t="s">
        <v>53</v>
      </c>
      <c r="C30" s="11"/>
      <c r="D30" s="38">
        <v>473</v>
      </c>
      <c r="E30" s="39">
        <f t="shared" si="0"/>
        <v>0.007968463080577503</v>
      </c>
      <c r="G30" s="46" t="s">
        <v>54</v>
      </c>
      <c r="H30" s="7" t="s">
        <v>55</v>
      </c>
      <c r="I30" s="8"/>
      <c r="J30" s="47"/>
      <c r="K30" s="48"/>
    </row>
    <row r="31" spans="2:11" ht="12.75">
      <c r="B31" s="5" t="s">
        <v>56</v>
      </c>
      <c r="C31" s="11"/>
      <c r="D31" s="38">
        <v>93</v>
      </c>
      <c r="E31" s="39">
        <f t="shared" si="0"/>
        <v>0.0015667379841304604</v>
      </c>
      <c r="G31" s="49" t="s">
        <v>57</v>
      </c>
      <c r="H31" s="40" t="s">
        <v>58</v>
      </c>
      <c r="J31" s="50"/>
      <c r="K31" s="51"/>
    </row>
    <row r="32" spans="2:11" ht="12.75">
      <c r="B32" s="5" t="s">
        <v>59</v>
      </c>
      <c r="C32" s="11"/>
      <c r="D32" s="38">
        <v>91</v>
      </c>
      <c r="E32" s="39">
        <f t="shared" si="0"/>
        <v>0.0015330446941491601</v>
      </c>
      <c r="G32" s="40"/>
      <c r="H32" s="40" t="s">
        <v>60</v>
      </c>
      <c r="I32" s="52"/>
      <c r="J32" s="50"/>
      <c r="K32" s="51"/>
    </row>
    <row r="33" spans="2:11" ht="12.75">
      <c r="B33" s="5" t="s">
        <v>61</v>
      </c>
      <c r="C33" s="11"/>
      <c r="D33" s="38">
        <v>89</v>
      </c>
      <c r="E33" s="39">
        <f t="shared" si="0"/>
        <v>0.0014993514041678599</v>
      </c>
      <c r="G33" s="7" t="s">
        <v>62</v>
      </c>
      <c r="H33" s="7" t="s">
        <v>55</v>
      </c>
      <c r="I33" s="8"/>
      <c r="J33" s="47"/>
      <c r="K33" s="48"/>
    </row>
    <row r="34" spans="2:11" ht="12.75">
      <c r="B34" s="5" t="s">
        <v>63</v>
      </c>
      <c r="C34" s="11"/>
      <c r="D34" s="38">
        <v>66</v>
      </c>
      <c r="E34" s="39">
        <f t="shared" si="0"/>
        <v>0.0011118785693829073</v>
      </c>
      <c r="G34" s="40" t="s">
        <v>57</v>
      </c>
      <c r="H34" s="40" t="s">
        <v>58</v>
      </c>
      <c r="J34" s="50"/>
      <c r="K34" s="51"/>
    </row>
    <row r="35" spans="2:11" ht="12.75">
      <c r="B35" s="5" t="s">
        <v>64</v>
      </c>
      <c r="C35" s="11"/>
      <c r="D35" s="38">
        <v>63</v>
      </c>
      <c r="E35" s="39">
        <f t="shared" si="0"/>
        <v>0.0010613386344109571</v>
      </c>
      <c r="G35" s="40"/>
      <c r="H35" s="40" t="s">
        <v>65</v>
      </c>
      <c r="I35" s="52"/>
      <c r="J35" s="50"/>
      <c r="K35" s="51"/>
    </row>
    <row r="36" spans="2:11" ht="12.75">
      <c r="B36" s="5" t="s">
        <v>66</v>
      </c>
      <c r="C36" s="11"/>
      <c r="D36" s="38">
        <v>62</v>
      </c>
      <c r="E36" s="39">
        <f t="shared" si="0"/>
        <v>0.001044491989420307</v>
      </c>
      <c r="G36" s="7" t="s">
        <v>67</v>
      </c>
      <c r="H36" s="7" t="s">
        <v>55</v>
      </c>
      <c r="I36" s="8"/>
      <c r="J36" s="47"/>
      <c r="K36" s="48"/>
    </row>
    <row r="37" spans="7:11" ht="12.75">
      <c r="G37" s="40" t="s">
        <v>57</v>
      </c>
      <c r="H37" s="40" t="s">
        <v>58</v>
      </c>
      <c r="J37" s="53" t="s">
        <v>11</v>
      </c>
      <c r="K37" s="51"/>
    </row>
    <row r="38" spans="2:11" ht="12.75">
      <c r="B38" s="54" t="s">
        <v>68</v>
      </c>
      <c r="C38" s="55"/>
      <c r="D38" s="56">
        <v>142462</v>
      </c>
      <c r="E38" s="57"/>
      <c r="G38" s="45"/>
      <c r="H38" s="45" t="s">
        <v>65</v>
      </c>
      <c r="I38" s="14"/>
      <c r="J38" s="58"/>
      <c r="K38" s="59"/>
    </row>
    <row r="39" spans="2:5" ht="12.75">
      <c r="B39" s="54" t="s">
        <v>69</v>
      </c>
      <c r="C39" s="55"/>
      <c r="D39" s="56">
        <v>59359</v>
      </c>
      <c r="E39" s="57"/>
    </row>
    <row r="40" spans="2:5" ht="12.75">
      <c r="B40" s="5" t="s">
        <v>70</v>
      </c>
      <c r="C40" s="6"/>
      <c r="D40" s="5" t="s">
        <v>71</v>
      </c>
      <c r="E40" s="11"/>
    </row>
    <row r="41" spans="2:5" ht="12.75">
      <c r="B41" s="5" t="s">
        <v>72</v>
      </c>
      <c r="C41" s="6"/>
      <c r="D41" s="5" t="s">
        <v>73</v>
      </c>
      <c r="E41" s="11"/>
    </row>
    <row r="42" spans="2:5" ht="12.75">
      <c r="B42" s="21" t="s">
        <v>74</v>
      </c>
      <c r="C42" s="22"/>
      <c r="D42" s="60" t="s">
        <v>75</v>
      </c>
      <c r="E42" s="24"/>
    </row>
    <row r="43" spans="2:5" ht="12.75">
      <c r="B43" s="25" t="s">
        <v>76</v>
      </c>
      <c r="C43" s="26"/>
      <c r="D43" s="25" t="s">
        <v>77</v>
      </c>
      <c r="E43" s="28"/>
    </row>
    <row r="44" spans="2:5" ht="12.75">
      <c r="B44" s="31" t="s">
        <v>78</v>
      </c>
      <c r="C44" s="32"/>
      <c r="D44" s="31"/>
      <c r="E44" s="34"/>
    </row>
    <row r="45" spans="2:5" ht="12.75">
      <c r="B45" s="7" t="s">
        <v>79</v>
      </c>
      <c r="C45" s="8"/>
      <c r="D45" s="7" t="s">
        <v>80</v>
      </c>
      <c r="E45" s="9"/>
    </row>
    <row r="46" spans="2:7" ht="12.75">
      <c r="B46" s="40" t="s">
        <v>81</v>
      </c>
      <c r="C46" s="52"/>
      <c r="D46" s="40" t="s">
        <v>82</v>
      </c>
      <c r="E46" s="37"/>
      <c r="G46" s="4" t="s">
        <v>83</v>
      </c>
    </row>
    <row r="47" spans="2:5" ht="12.75">
      <c r="B47" s="45" t="s">
        <v>84</v>
      </c>
      <c r="C47" s="14"/>
      <c r="D47" s="45" t="s">
        <v>85</v>
      </c>
      <c r="E47" s="15"/>
    </row>
    <row r="48" spans="7:11" ht="12.75">
      <c r="G48" s="29"/>
      <c r="H48" s="30"/>
      <c r="I48" s="9"/>
      <c r="J48" s="29" t="s">
        <v>34</v>
      </c>
      <c r="K48" s="29" t="s">
        <v>35</v>
      </c>
    </row>
    <row r="49" spans="2:11" ht="12.75">
      <c r="B49" s="4" t="s">
        <v>86</v>
      </c>
      <c r="G49" s="35" t="s">
        <v>38</v>
      </c>
      <c r="H49" s="36" t="s">
        <v>39</v>
      </c>
      <c r="I49" s="37"/>
      <c r="J49" s="35" t="s">
        <v>40</v>
      </c>
      <c r="K49" s="35" t="s">
        <v>41</v>
      </c>
    </row>
    <row r="50" spans="7:11" ht="12.75">
      <c r="G50" s="35" t="s">
        <v>43</v>
      </c>
      <c r="H50" s="40" t="s">
        <v>44</v>
      </c>
      <c r="I50" s="37"/>
      <c r="J50" s="35" t="s">
        <v>45</v>
      </c>
      <c r="K50" s="35" t="s">
        <v>46</v>
      </c>
    </row>
    <row r="51" spans="2:11" ht="12.75">
      <c r="B51" s="7" t="s">
        <v>87</v>
      </c>
      <c r="C51" s="9"/>
      <c r="D51" s="7"/>
      <c r="E51" s="9"/>
      <c r="G51" s="41" t="s">
        <v>48</v>
      </c>
      <c r="H51" s="40" t="s">
        <v>49</v>
      </c>
      <c r="I51" s="37"/>
      <c r="J51" s="41" t="s">
        <v>50</v>
      </c>
      <c r="K51" s="35" t="s">
        <v>51</v>
      </c>
    </row>
    <row r="52" spans="2:11" ht="12.75">
      <c r="B52" s="40" t="s">
        <v>88</v>
      </c>
      <c r="C52" s="37"/>
      <c r="D52" s="40"/>
      <c r="E52" s="37"/>
      <c r="G52" s="44"/>
      <c r="H52" s="45"/>
      <c r="I52" s="15"/>
      <c r="J52" s="44" t="s">
        <v>36</v>
      </c>
      <c r="K52" s="44"/>
    </row>
    <row r="53" spans="2:11" ht="25.5">
      <c r="B53" s="40" t="s">
        <v>89</v>
      </c>
      <c r="C53" s="37"/>
      <c r="D53" s="40"/>
      <c r="E53" s="37"/>
      <c r="G53" s="61" t="s">
        <v>90</v>
      </c>
      <c r="H53" s="8" t="s">
        <v>55</v>
      </c>
      <c r="I53" s="9"/>
      <c r="J53" s="29"/>
      <c r="K53" s="9"/>
    </row>
    <row r="54" spans="2:11" ht="12.75">
      <c r="B54" s="45"/>
      <c r="C54" s="15"/>
      <c r="D54" s="45"/>
      <c r="E54" s="15"/>
      <c r="G54" s="62" t="s">
        <v>57</v>
      </c>
      <c r="H54" s="40" t="s">
        <v>58</v>
      </c>
      <c r="J54" s="35"/>
      <c r="K54" s="37"/>
    </row>
    <row r="55" spans="2:11" ht="12.75">
      <c r="B55" s="4" t="s">
        <v>91</v>
      </c>
      <c r="G55" s="35"/>
      <c r="H55" s="52" t="s">
        <v>92</v>
      </c>
      <c r="I55" s="37"/>
      <c r="J55" s="35"/>
      <c r="K55" s="37"/>
    </row>
    <row r="56" spans="2:11" ht="12.75">
      <c r="B56" s="5" t="s">
        <v>93</v>
      </c>
      <c r="C56" s="6"/>
      <c r="D56" s="63">
        <f>+'[1]Privredna drustva'!$K$37+'[1]Privredna drustva'!$K$40+'[1]Privredna drustva'!$K$42</f>
        <v>45314</v>
      </c>
      <c r="E56" s="64"/>
      <c r="G56" s="29" t="s">
        <v>94</v>
      </c>
      <c r="H56" s="8" t="s">
        <v>95</v>
      </c>
      <c r="I56" s="9"/>
      <c r="J56" s="29"/>
      <c r="K56" s="9"/>
    </row>
    <row r="57" spans="2:11" ht="12.75">
      <c r="B57" s="5" t="s">
        <v>96</v>
      </c>
      <c r="C57" s="6"/>
      <c r="D57" s="63">
        <f>+'[1]Privredna drustva'!$K$38+'[1]Privredna drustva'!$K$41+'[1]Privredna drustva'!$K$43</f>
        <v>41349</v>
      </c>
      <c r="E57" s="64"/>
      <c r="G57" s="35" t="s">
        <v>57</v>
      </c>
      <c r="H57" s="40" t="s">
        <v>58</v>
      </c>
      <c r="J57" s="35"/>
      <c r="K57" s="37"/>
    </row>
    <row r="58" spans="2:11" ht="12.75">
      <c r="B58" s="5" t="s">
        <v>97</v>
      </c>
      <c r="C58" s="6"/>
      <c r="D58" s="63">
        <f>+'[1]Privredna drustva'!$K$46</f>
        <v>3965</v>
      </c>
      <c r="E58" s="64"/>
      <c r="G58" s="35"/>
      <c r="H58" s="52" t="s">
        <v>98</v>
      </c>
      <c r="I58" s="37"/>
      <c r="J58" s="35"/>
      <c r="K58" s="37"/>
    </row>
    <row r="59" spans="2:11" ht="12.75">
      <c r="B59" s="54" t="s">
        <v>99</v>
      </c>
      <c r="C59" s="55"/>
      <c r="D59" s="65"/>
      <c r="E59" s="66"/>
      <c r="G59" s="29" t="s">
        <v>100</v>
      </c>
      <c r="H59" s="8" t="s">
        <v>55</v>
      </c>
      <c r="I59" s="9"/>
      <c r="J59" s="29"/>
      <c r="K59" s="9"/>
    </row>
    <row r="60" spans="2:11" ht="12.75">
      <c r="B60" s="10" t="s">
        <v>101</v>
      </c>
      <c r="C60" s="6"/>
      <c r="D60" s="67"/>
      <c r="E60" s="64"/>
      <c r="G60" s="35" t="s">
        <v>57</v>
      </c>
      <c r="H60" s="40" t="s">
        <v>58</v>
      </c>
      <c r="J60" s="35"/>
      <c r="K60" s="37"/>
    </row>
    <row r="61" spans="2:11" ht="12.75">
      <c r="B61" s="7" t="s">
        <v>102</v>
      </c>
      <c r="C61" s="8"/>
      <c r="D61" s="68">
        <f>+'[1]Privredna drustva'!$K$37</f>
        <v>40944</v>
      </c>
      <c r="E61" s="48"/>
      <c r="G61" s="44"/>
      <c r="H61" s="69" t="s">
        <v>98</v>
      </c>
      <c r="I61" s="15"/>
      <c r="J61" s="44"/>
      <c r="K61" s="15"/>
    </row>
    <row r="62" spans="2:5" ht="12.75">
      <c r="B62" s="45" t="s">
        <v>103</v>
      </c>
      <c r="C62" s="14"/>
      <c r="D62" s="70"/>
      <c r="E62" s="59"/>
    </row>
    <row r="64" ht="12.75">
      <c r="B64" t="s">
        <v>104</v>
      </c>
    </row>
    <row r="65" spans="2:12" ht="12.75">
      <c r="B65" t="s">
        <v>105</v>
      </c>
      <c r="L65" s="52"/>
    </row>
    <row r="67" ht="12.75">
      <c r="B67" s="4" t="s">
        <v>106</v>
      </c>
    </row>
    <row r="69" spans="2:11" ht="12.75">
      <c r="B69" s="10" t="s">
        <v>107</v>
      </c>
      <c r="C69" s="6"/>
      <c r="D69" s="6"/>
      <c r="E69" s="6"/>
      <c r="F69" s="6"/>
      <c r="G69" s="11"/>
      <c r="H69" s="5"/>
      <c r="I69" s="71">
        <f>+'[1]Privredna drustva'!$K$37/'[1]Privredna drustva'!$K$38</f>
        <v>1.17116704805492</v>
      </c>
      <c r="J69" s="6" t="s">
        <v>11</v>
      </c>
      <c r="K69" s="11"/>
    </row>
    <row r="70" spans="2:11" ht="12.75">
      <c r="B70" s="5" t="s">
        <v>108</v>
      </c>
      <c r="C70" s="6"/>
      <c r="D70" s="6"/>
      <c r="E70" s="6"/>
      <c r="F70" s="6"/>
      <c r="G70" s="11"/>
      <c r="H70" s="5"/>
      <c r="I70" s="71">
        <f>+D58/D56</f>
        <v>0.08750055170587456</v>
      </c>
      <c r="J70" s="6" t="s">
        <v>11</v>
      </c>
      <c r="K70" s="11"/>
    </row>
    <row r="71" spans="2:11" ht="12.75">
      <c r="B71" s="5" t="s">
        <v>109</v>
      </c>
      <c r="C71" s="6"/>
      <c r="D71" s="6"/>
      <c r="E71" s="6"/>
      <c r="F71" s="6"/>
      <c r="G71" s="11"/>
      <c r="H71" s="5"/>
      <c r="I71" s="71">
        <f>+'[1]Privredna drustva'!$F$22/'[1]Privredna drustva'!$K$23:$K$23</f>
        <v>2.634824923304771</v>
      </c>
      <c r="J71" s="6" t="s">
        <v>11</v>
      </c>
      <c r="K71" s="11"/>
    </row>
    <row r="72" spans="2:11" ht="12.75">
      <c r="B72" s="5" t="s">
        <v>110</v>
      </c>
      <c r="C72" s="6"/>
      <c r="D72" s="6"/>
      <c r="E72" s="6"/>
      <c r="F72" s="6"/>
      <c r="G72" s="11"/>
      <c r="H72" s="5"/>
      <c r="I72" s="71">
        <f>+'[1]Privredna drustva'!$K$46/'[1]Privredna drustva'!$K$13</f>
        <v>0.004582818994253272</v>
      </c>
      <c r="J72" s="6" t="s">
        <v>11</v>
      </c>
      <c r="K72" s="11"/>
    </row>
    <row r="73" spans="2:11" ht="12.75">
      <c r="B73" s="5" t="s">
        <v>111</v>
      </c>
      <c r="C73" s="6"/>
      <c r="D73" s="6"/>
      <c r="E73" s="6"/>
      <c r="F73" s="6"/>
      <c r="G73" s="11"/>
      <c r="H73" s="5"/>
      <c r="I73" s="71">
        <f>+'[1]Privredna drustva'!$K$50/'[1]Privredna drustva'!$K$14</f>
        <v>0.027677556120228552</v>
      </c>
      <c r="J73" s="6" t="s">
        <v>11</v>
      </c>
      <c r="K73" s="11"/>
    </row>
    <row r="74" spans="2:11" ht="12.75">
      <c r="B74" s="5" t="s">
        <v>112</v>
      </c>
      <c r="C74" s="6"/>
      <c r="D74" s="6"/>
      <c r="E74" s="6"/>
      <c r="F74" s="6"/>
      <c r="G74" s="11"/>
      <c r="H74" s="5"/>
      <c r="I74" s="71"/>
      <c r="J74" s="6" t="s">
        <v>11</v>
      </c>
      <c r="K74" s="11"/>
    </row>
    <row r="75" spans="2:11" ht="12.75">
      <c r="B75" s="5" t="s">
        <v>113</v>
      </c>
      <c r="C75" s="6"/>
      <c r="D75" s="6"/>
      <c r="E75" s="6"/>
      <c r="F75" s="6"/>
      <c r="G75" s="11"/>
      <c r="H75" s="5"/>
      <c r="I75" s="71">
        <f>+'[1]Privredna drustva'!$K$23/'[1]Privredna drustva'!$K$13</f>
        <v>0.021851898084578148</v>
      </c>
      <c r="J75" s="6" t="s">
        <v>11</v>
      </c>
      <c r="K75" s="11"/>
    </row>
    <row r="76" spans="2:11" ht="12.75">
      <c r="B76" s="10" t="s">
        <v>114</v>
      </c>
      <c r="C76" s="6"/>
      <c r="D76" s="6"/>
      <c r="E76" s="6"/>
      <c r="F76" s="6"/>
      <c r="G76" s="11"/>
      <c r="H76" s="5"/>
      <c r="I76" s="71">
        <f>+'[1]Privredna drustva'!$F$58/'[1]Privredna drustva'!$K$27</f>
        <v>0.0007561656584457887</v>
      </c>
      <c r="J76" s="6" t="s">
        <v>11</v>
      </c>
      <c r="K76" s="11"/>
    </row>
    <row r="77" spans="2:11" ht="12.75">
      <c r="B77" s="5" t="s">
        <v>115</v>
      </c>
      <c r="C77" s="6"/>
      <c r="D77" s="6"/>
      <c r="E77" s="6"/>
      <c r="F77" s="6"/>
      <c r="G77" s="11"/>
      <c r="H77" s="5"/>
      <c r="I77" s="71">
        <f>+'[1]Privredna drustva'!$F$22/'[1]Privredna drustva'!$K$27</f>
        <v>2.89751046998604</v>
      </c>
      <c r="J77" s="6" t="s">
        <v>116</v>
      </c>
      <c r="K77" s="11"/>
    </row>
    <row r="78" spans="2:11" ht="13.5" customHeight="1">
      <c r="B78" s="5" t="s">
        <v>117</v>
      </c>
      <c r="C78" s="6"/>
      <c r="D78" s="6"/>
      <c r="E78" s="6"/>
      <c r="F78" s="6"/>
      <c r="G78" s="11"/>
      <c r="H78" s="5"/>
      <c r="I78" s="71">
        <f>+'[1]Privredna drustva'!$F$22/'[1]Privredna drustva'!$K$27</f>
        <v>2.89751046998604</v>
      </c>
      <c r="J78" s="6" t="s">
        <v>11</v>
      </c>
      <c r="K78" s="11"/>
    </row>
    <row r="79" spans="2:11" ht="13.5" customHeight="1">
      <c r="B79" s="52"/>
      <c r="C79" s="52"/>
      <c r="D79" s="52"/>
      <c r="E79" s="52"/>
      <c r="F79" s="52"/>
      <c r="G79" s="52"/>
      <c r="H79" s="52"/>
      <c r="I79" s="72"/>
      <c r="J79" s="52" t="s">
        <v>11</v>
      </c>
      <c r="K79" s="52"/>
    </row>
    <row r="80" spans="2:11" ht="13.5" customHeight="1">
      <c r="B80" s="52"/>
      <c r="C80" s="52"/>
      <c r="D80" s="52"/>
      <c r="E80" s="52"/>
      <c r="F80" s="52"/>
      <c r="G80" s="52"/>
      <c r="H80" s="52"/>
      <c r="I80" s="72"/>
      <c r="J80" s="52"/>
      <c r="K80" s="52"/>
    </row>
    <row r="81" spans="2:11" ht="13.5" customHeight="1">
      <c r="B81" s="52"/>
      <c r="C81" s="52"/>
      <c r="D81" s="52"/>
      <c r="E81" s="52"/>
      <c r="F81" s="52"/>
      <c r="G81" s="52"/>
      <c r="H81" s="52"/>
      <c r="I81" s="72"/>
      <c r="J81" s="52"/>
      <c r="K81" s="52"/>
    </row>
    <row r="83" spans="2:11" ht="12.75">
      <c r="B83" s="73" t="s">
        <v>118</v>
      </c>
      <c r="C83" s="74"/>
      <c r="D83" s="74"/>
      <c r="E83" s="75"/>
      <c r="G83" s="7"/>
      <c r="H83" s="8"/>
      <c r="I83" s="8"/>
      <c r="J83" s="7" t="s">
        <v>119</v>
      </c>
      <c r="K83" s="76">
        <v>6000</v>
      </c>
    </row>
    <row r="84" spans="2:11" ht="12.75">
      <c r="B84" s="5" t="s">
        <v>120</v>
      </c>
      <c r="C84" s="6"/>
      <c r="D84" s="5"/>
      <c r="E84" s="77">
        <f>+'[1]Privredna drustva'!$F$27</f>
        <v>884094</v>
      </c>
      <c r="G84" s="40" t="s">
        <v>121</v>
      </c>
      <c r="H84" s="52"/>
      <c r="I84" s="52"/>
      <c r="J84" s="40" t="s">
        <v>122</v>
      </c>
      <c r="K84" s="78">
        <v>5000</v>
      </c>
    </row>
    <row r="85" spans="2:11" ht="12.75">
      <c r="B85" s="5" t="s">
        <v>123</v>
      </c>
      <c r="C85" s="6"/>
      <c r="D85" s="5"/>
      <c r="E85" s="77">
        <f>+'[1]Privredna drustva'!$K$25+'[1]Privredna drustva'!$K$27</f>
        <v>18906</v>
      </c>
      <c r="G85" s="45"/>
      <c r="H85" s="14"/>
      <c r="I85" s="14"/>
      <c r="J85" s="45"/>
      <c r="K85" s="15"/>
    </row>
    <row r="86" spans="2:11" ht="12.75">
      <c r="B86" s="5"/>
      <c r="C86" s="6"/>
      <c r="D86" s="5"/>
      <c r="E86" s="11"/>
      <c r="G86" s="7" t="s">
        <v>124</v>
      </c>
      <c r="H86" s="8"/>
      <c r="I86" s="8"/>
      <c r="J86" s="7"/>
      <c r="K86" s="9"/>
    </row>
    <row r="87" spans="2:11" ht="12.75">
      <c r="B87" s="5"/>
      <c r="C87" s="6"/>
      <c r="D87" s="5"/>
      <c r="E87" s="11"/>
      <c r="G87" s="40" t="s">
        <v>36</v>
      </c>
      <c r="H87" s="52"/>
      <c r="I87" s="52"/>
      <c r="J87" s="40"/>
      <c r="K87" s="37"/>
    </row>
    <row r="88" spans="2:11" ht="12.75">
      <c r="B88" s="5"/>
      <c r="C88" s="6"/>
      <c r="D88" s="5"/>
      <c r="E88" s="11"/>
      <c r="G88" s="5" t="s">
        <v>125</v>
      </c>
      <c r="H88" s="6"/>
      <c r="I88" s="6"/>
      <c r="J88" s="5"/>
      <c r="K88" s="11"/>
    </row>
    <row r="89" spans="2:11" ht="12.75">
      <c r="B89" s="5"/>
      <c r="C89" s="6"/>
      <c r="D89" s="5"/>
      <c r="E89" s="11"/>
      <c r="G89" s="5" t="s">
        <v>126</v>
      </c>
      <c r="H89" s="6"/>
      <c r="I89" s="6"/>
      <c r="J89" s="5"/>
      <c r="K89" s="11"/>
    </row>
    <row r="90" spans="2:11" ht="12.75">
      <c r="B90" s="5"/>
      <c r="C90" s="6"/>
      <c r="D90" s="5"/>
      <c r="E90" s="11"/>
      <c r="G90" s="5" t="s">
        <v>127</v>
      </c>
      <c r="H90" s="6"/>
      <c r="I90" s="6"/>
      <c r="J90" s="5"/>
      <c r="K90" s="11"/>
    </row>
    <row r="91" spans="2:11" ht="12.75">
      <c r="B91" s="5"/>
      <c r="C91" s="6"/>
      <c r="D91" s="5"/>
      <c r="E91" s="11"/>
      <c r="G91" s="79" t="s">
        <v>128</v>
      </c>
      <c r="H91" s="80"/>
      <c r="I91" s="80"/>
      <c r="J91" s="80"/>
      <c r="K91" s="80"/>
    </row>
    <row r="92" spans="2:11" ht="12.75">
      <c r="B92" s="5"/>
      <c r="C92" s="6"/>
      <c r="D92" s="5"/>
      <c r="E92" s="11"/>
      <c r="G92" s="5"/>
      <c r="H92" s="6"/>
      <c r="I92" s="6"/>
      <c r="J92" s="5"/>
      <c r="K92" s="11"/>
    </row>
    <row r="93" spans="2:11" ht="12.75">
      <c r="B93" s="5"/>
      <c r="C93" s="6"/>
      <c r="D93" s="5"/>
      <c r="E93" s="11"/>
      <c r="G93" s="5"/>
      <c r="H93" s="6"/>
      <c r="I93" s="6"/>
      <c r="J93" s="5"/>
      <c r="K93" s="11"/>
    </row>
    <row r="94" spans="2:11" ht="12.75">
      <c r="B94" s="5"/>
      <c r="C94" s="6"/>
      <c r="D94" s="5"/>
      <c r="E94" s="11"/>
      <c r="G94" s="5"/>
      <c r="H94" s="6"/>
      <c r="I94" s="6"/>
      <c r="J94" s="5"/>
      <c r="K94" s="11"/>
    </row>
    <row r="95" spans="2:11" ht="12.75">
      <c r="B95" s="5"/>
      <c r="C95" s="6"/>
      <c r="D95" s="5"/>
      <c r="E95" s="11"/>
      <c r="G95" s="5"/>
      <c r="H95" s="6"/>
      <c r="I95" s="6"/>
      <c r="J95" s="5"/>
      <c r="K95" s="11"/>
    </row>
    <row r="96" spans="2:11" ht="12.75">
      <c r="B96" s="5"/>
      <c r="C96" s="6"/>
      <c r="D96" s="5"/>
      <c r="E96" s="11"/>
      <c r="G96" s="5"/>
      <c r="H96" s="6"/>
      <c r="I96" s="6"/>
      <c r="J96" s="5"/>
      <c r="K96" s="11"/>
    </row>
    <row r="97" spans="7:11" ht="12.75">
      <c r="G97" s="5"/>
      <c r="H97" s="6"/>
      <c r="I97" s="6"/>
      <c r="J97" s="5"/>
      <c r="K97" s="11"/>
    </row>
    <row r="98" spans="2:11" ht="12.75">
      <c r="B98" s="21" t="s">
        <v>129</v>
      </c>
      <c r="C98" s="22"/>
      <c r="D98" s="22"/>
      <c r="E98" s="24"/>
      <c r="G98" s="5"/>
      <c r="H98" s="6"/>
      <c r="I98" s="6"/>
      <c r="J98" s="5"/>
      <c r="K98" s="11"/>
    </row>
    <row r="99" spans="2:11" ht="12.75">
      <c r="B99" s="7" t="s">
        <v>130</v>
      </c>
      <c r="C99" s="8"/>
      <c r="D99" s="7"/>
      <c r="E99" s="81">
        <f>+E102+E105</f>
        <v>7950</v>
      </c>
      <c r="G99" s="5"/>
      <c r="H99" s="6"/>
      <c r="I99" s="6"/>
      <c r="J99" s="5"/>
      <c r="K99" s="11"/>
    </row>
    <row r="100" spans="2:11" ht="12.75">
      <c r="B100" s="40"/>
      <c r="C100" s="52"/>
      <c r="D100" s="40"/>
      <c r="E100" s="82"/>
      <c r="G100" s="5"/>
      <c r="H100" s="6"/>
      <c r="I100" s="6"/>
      <c r="J100" s="5"/>
      <c r="K100" s="11"/>
    </row>
    <row r="101" spans="2:11" ht="12.75">
      <c r="B101" s="7"/>
      <c r="C101" s="8"/>
      <c r="D101" s="7"/>
      <c r="E101" s="81"/>
      <c r="G101" s="80" t="s">
        <v>131</v>
      </c>
      <c r="H101" s="80"/>
      <c r="I101" s="80"/>
      <c r="J101" s="80"/>
      <c r="K101" s="80"/>
    </row>
    <row r="102" spans="2:11" ht="12.75">
      <c r="B102" s="40" t="s">
        <v>123</v>
      </c>
      <c r="C102" s="52"/>
      <c r="D102" s="40"/>
      <c r="E102" s="82">
        <f>+'[1]Privredna drustva'!$K$23-'[1]Privredna drustva'!$J$23</f>
        <v>4007</v>
      </c>
      <c r="G102" s="5"/>
      <c r="H102" s="6"/>
      <c r="I102" s="6"/>
      <c r="J102" s="5"/>
      <c r="K102" s="11"/>
    </row>
    <row r="103" spans="2:11" ht="12.75">
      <c r="B103" s="40"/>
      <c r="C103" s="52"/>
      <c r="D103" s="40"/>
      <c r="E103" s="82"/>
      <c r="G103" s="5"/>
      <c r="H103" s="6"/>
      <c r="I103" s="6"/>
      <c r="J103" s="5"/>
      <c r="K103" s="11"/>
    </row>
    <row r="104" spans="2:11" ht="12.75">
      <c r="B104" s="7"/>
      <c r="C104" s="8"/>
      <c r="D104" s="7"/>
      <c r="E104" s="81"/>
      <c r="G104" s="5"/>
      <c r="H104" s="6"/>
      <c r="I104" s="6"/>
      <c r="J104" s="5"/>
      <c r="K104" s="11"/>
    </row>
    <row r="105" spans="2:11" ht="12.75">
      <c r="B105" s="40" t="s">
        <v>132</v>
      </c>
      <c r="C105" s="52"/>
      <c r="D105" s="40"/>
      <c r="E105" s="82">
        <f>+'[1]Privredna drustva'!$K$50</f>
        <v>3943</v>
      </c>
      <c r="G105" s="5"/>
      <c r="H105" s="6"/>
      <c r="I105" s="6"/>
      <c r="J105" s="5"/>
      <c r="K105" s="11"/>
    </row>
    <row r="106" spans="2:11" ht="12.75">
      <c r="B106" s="40"/>
      <c r="C106" s="52"/>
      <c r="D106" s="40"/>
      <c r="E106" s="82"/>
      <c r="G106" s="5"/>
      <c r="H106" s="6"/>
      <c r="I106" s="6"/>
      <c r="J106" s="5"/>
      <c r="K106" s="11"/>
    </row>
    <row r="107" spans="2:11" ht="12.75">
      <c r="B107" s="7"/>
      <c r="C107" s="8"/>
      <c r="D107" s="7"/>
      <c r="E107" s="81"/>
      <c r="G107" s="5"/>
      <c r="H107" s="6"/>
      <c r="I107" s="6"/>
      <c r="J107" s="5"/>
      <c r="K107" s="11"/>
    </row>
    <row r="108" spans="2:11" ht="12.75">
      <c r="B108" s="40" t="s">
        <v>133</v>
      </c>
      <c r="C108" s="52"/>
      <c r="D108" s="40"/>
      <c r="E108" s="82"/>
      <c r="G108" s="5"/>
      <c r="H108" s="6"/>
      <c r="I108" s="6"/>
      <c r="J108" s="5"/>
      <c r="K108" s="11"/>
    </row>
    <row r="109" spans="2:11" ht="12.75">
      <c r="B109" s="40"/>
      <c r="C109" s="52"/>
      <c r="D109" s="40"/>
      <c r="E109" s="82"/>
      <c r="G109" s="5"/>
      <c r="H109" s="6"/>
      <c r="I109" s="6"/>
      <c r="J109" s="5"/>
      <c r="K109" s="11"/>
    </row>
    <row r="110" spans="2:11" ht="12.75">
      <c r="B110" s="7"/>
      <c r="C110" s="8"/>
      <c r="D110" s="7"/>
      <c r="E110" s="81"/>
      <c r="G110" s="5"/>
      <c r="H110" s="6"/>
      <c r="I110" s="6"/>
      <c r="J110" s="5"/>
      <c r="K110" s="11"/>
    </row>
    <row r="111" spans="2:5" ht="12.75">
      <c r="B111" s="40" t="s">
        <v>134</v>
      </c>
      <c r="C111" s="52"/>
      <c r="D111" s="40"/>
      <c r="E111" s="82"/>
    </row>
    <row r="112" spans="2:7" ht="12.75">
      <c r="B112" s="40"/>
      <c r="C112" s="52"/>
      <c r="D112" s="40"/>
      <c r="E112" s="82"/>
      <c r="G112" t="s">
        <v>135</v>
      </c>
    </row>
    <row r="113" spans="2:7" ht="12.75">
      <c r="B113" s="7"/>
      <c r="C113" s="8"/>
      <c r="D113" s="7"/>
      <c r="E113" s="81"/>
      <c r="G113" t="s">
        <v>136</v>
      </c>
    </row>
    <row r="114" spans="2:7" ht="12.75">
      <c r="B114" s="40" t="s">
        <v>137</v>
      </c>
      <c r="C114" s="52"/>
      <c r="D114" s="40"/>
      <c r="E114" s="82" t="s">
        <v>11</v>
      </c>
      <c r="G114" t="s">
        <v>138</v>
      </c>
    </row>
    <row r="115" spans="2:7" ht="12.75">
      <c r="B115" s="45"/>
      <c r="C115" s="14"/>
      <c r="D115" s="45"/>
      <c r="E115" s="83"/>
      <c r="G115" t="s">
        <v>139</v>
      </c>
    </row>
    <row r="116" ht="12.75">
      <c r="J116" t="s">
        <v>140</v>
      </c>
    </row>
    <row r="117" ht="12.75">
      <c r="J117" t="s">
        <v>141</v>
      </c>
    </row>
    <row r="118" ht="12.75">
      <c r="J118" t="s">
        <v>142</v>
      </c>
    </row>
  </sheetData>
  <mergeCells count="7">
    <mergeCell ref="B83:E83"/>
    <mergeCell ref="B8:K8"/>
    <mergeCell ref="B1:K1"/>
    <mergeCell ref="B2:K2"/>
    <mergeCell ref="B4:K4"/>
    <mergeCell ref="B6:K6"/>
    <mergeCell ref="F18:I18"/>
  </mergeCells>
  <printOptions/>
  <pageMargins left="0.35433070866141736" right="0.35433070866141736" top="0.5905511811023623" bottom="0.5905511811023623" header="0.11811023622047245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cica_1</dc:creator>
  <cp:keywords/>
  <dc:description/>
  <cp:lastModifiedBy>cica_1</cp:lastModifiedBy>
  <dcterms:created xsi:type="dcterms:W3CDTF">2011-07-22T09:49:39Z</dcterms:created>
  <dcterms:modified xsi:type="dcterms:W3CDTF">2011-07-22T09:50:23Z</dcterms:modified>
  <cp:category/>
  <cp:version/>
  <cp:contentType/>
  <cp:contentStatus/>
</cp:coreProperties>
</file>