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10" windowHeight="5070" tabRatio="870" activeTab="0"/>
  </bookViews>
  <sheets>
    <sheet name="Izvod iz fin. izv. 2010 ŽV a.d " sheetId="1" r:id="rId1"/>
  </sheets>
  <definedNames>
    <definedName name="_xlnm.Print_Area" localSheetId="0">'Izvod iz fin. izv. 2010 ŽV a.d '!$B$1:$K$98</definedName>
  </definedNames>
  <calcPr fullCalcOnLoad="1"/>
</workbook>
</file>

<file path=xl/sharedStrings.xml><?xml version="1.0" encoding="utf-8"?>
<sst xmlns="http://schemas.openxmlformats.org/spreadsheetml/2006/main" count="128" uniqueCount="116">
  <si>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</si>
  <si>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</si>
  <si>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</si>
  <si>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</si>
  <si>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</si>
  <si>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</si>
  <si>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</si>
  <si>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</si>
  <si>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</si>
  <si>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</si>
  <si>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</si>
  <si>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</si>
  <si>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</si>
  <si>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</si>
  <si>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</si>
  <si>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</si>
  <si>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</si>
  <si>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</si>
  <si>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</si>
  <si>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</si>
  <si>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</si>
  <si>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</si>
  <si>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</si>
  <si>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</si>
  <si>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</si>
  <si>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</si>
  <si>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</si>
  <si>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</si>
  <si>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</si>
  <si>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</si>
  <si>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</si>
  <si>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</si>
  <si>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</si>
  <si>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</si>
  <si>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</si>
  <si>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</si>
  <si>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</si>
  <si>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</si>
  <si>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</si>
  <si>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</si>
  <si>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</si>
  <si>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</si>
  <si>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</si>
  <si>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</si>
  <si>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</si>
  <si>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</si>
  <si>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</si>
  <si>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</si>
  <si>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</si>
  <si>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</si>
  <si>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</si>
  <si>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</si>
  <si>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</si>
  <si>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</si>
  <si>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</si>
  <si>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</si>
  <si>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</si>
  <si>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</si>
  <si>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</si>
  <si>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</si>
  <si>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</si>
  <si>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</si>
  <si>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</si>
  <si>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</si>
  <si>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</si>
  <si>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</si>
  <si>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</si>
  <si>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</si>
  <si>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</si>
  <si>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</si>
  <si>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</si>
  <si>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</si>
  <si>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</si>
  <si>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</si>
  <si>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</si>
  <si>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</si>
  <si>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</si>
  <si>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</si>
  <si>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</si>
  <si>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</si>
  <si>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</si>
  <si>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</si>
  <si>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</si>
  <si>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</si>
  <si>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</si>
  <si>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</si>
  <si>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</si>
  <si>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</si>
  <si>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</si>
  <si>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</si>
  <si>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1. Друштва које састављају консолидоване финансијске извештаје су дужна да, у изводу из финансијских извештаја, наведу: 
-основне податке о друштвима која су предмет консолидације (пословно име, адреса, матични број, делатност, облик организовања и податак о капитал учешћу);-све податке, из тих консолидованих извештаја, на начин како је наведено у датом моделу извода из финансијских извештаја;
2. Друштво је дужно да приликом достављања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</si>
  <si>
    <t>Губитак изнад висине капитала</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</si>
  <si>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</si>
  <si>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</si>
  <si>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</si>
  <si>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</si>
  <si>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</si>
  <si>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</si>
  <si>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</si>
  <si>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1. пословно име:</t>
  </si>
  <si>
    <t>ИЗВОД ИЗ ФИНАНСИЈСКИХ ИЗВЕШТАЈА ЗА 2010. ГОДИНУ</t>
  </si>
  <si>
    <t xml:space="preserve">        На основу чл. 66. Закона о тржишту хартија од вредности и других финансијских инструмената ("Службени гласник РС",  бр. 47/2006) и чл.3. Правилника о садржини и начину извештавања јсвних друштава и обавештаваеу о поседовању акција са правом гласа ("Службени гласник РС", бр. 100/2006), објављује се</t>
  </si>
  <si>
    <t>2009.</t>
  </si>
  <si>
    <t>2010.</t>
  </si>
  <si>
    <t>06999271</t>
  </si>
  <si>
    <t>Фабрика железничких возила "ЖЕЛВОЗ" а.д. Смедерево</t>
  </si>
  <si>
    <t>Милоша Великог бр.39  11300 Смедерево</t>
  </si>
  <si>
    <r>
      <t xml:space="preserve">Фабрика железничких возила </t>
    </r>
    <r>
      <rPr>
        <sz val="8"/>
        <rFont val="Calibri"/>
        <family val="2"/>
      </rPr>
      <t>"ЖЕЛВОЗ" a.д.</t>
    </r>
  </si>
  <si>
    <t xml:space="preserve">Уколико друштво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</si>
  <si>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Увид се може извршити сваког радног дана од 09-15 часова у седишту друштва.</t>
  </si>
  <si>
    <r>
      <t xml:space="preserve">
</t>
    </r>
    <r>
      <rPr>
        <sz val="8"/>
        <rFont val="Arial"/>
        <family val="2"/>
      </rPr>
      <t>Раскид уговора о продаји капитала методом јавног тендера ФЖВ Желвоз ДОО закључен 20.12.2007. год.                                 Одлука о реструктурирању Бр 10-1999/11-2149/02 од 15.06.2011 од Агенције за приватизацију РС којом се покреће поступак реструктурирање АКЦИОНАРСКОГ ДРУШТВА "ФАБРИКЕ ЖЕЛЕЗНИЧКИХ ВОЗИЛА ЖЕЛВОЗ" Милоша Великог 39. Смедерево                                                                                                                     I ВАНРЕДНА СКУПШТИНА АКЦИОНАРА ФЖВ Желвоз  a.д. одржана 03.06.2011</t>
    </r>
  </si>
  <si>
    <t xml:space="preserve">    Новица Давидовић</t>
  </si>
  <si>
    <r>
      <t xml:space="preserve">III ЗАКЉУЧНО МИШЉЕЊЕ РЕВИЗОРА ЕУРОАУДИТ доо Београд О ФИНАНСИЈСКИМ ИЗВЕШТАЈИМА: </t>
    </r>
    <r>
      <rPr>
        <sz val="10"/>
        <rFont val="Arial"/>
        <family val="2"/>
      </rPr>
      <t xml:space="preserve">    </t>
    </r>
    <r>
      <rPr>
        <b/>
        <sz val="10"/>
        <rFont val="Arial"/>
        <family val="2"/>
      </rPr>
      <t>УЗДРЖАВАЈУЋЕ МИШЉЕЊЕ</t>
    </r>
    <r>
      <rPr>
        <sz val="10"/>
        <rFont val="Arial"/>
        <family val="2"/>
      </rPr>
      <t xml:space="preserve">                                                                                                                                                                                                              1) Није нам достављена потписана Изјава руководства о финансијским извештајима за 2010. годину којом руководство прихвата своју одговорност за истиниту презентацију финансијских извештаја у складу са примењивим оквиром за финансијско извештавање као и да је одобрило финансијске извештаје. Поменута околност ствара ограничења у оцени система интерних контрола друштва односно утврђивању да ли постоје материјално значајни пропусти и грешке које би могле да утичу на истинитост финаснсијских извештаја као и других питања која из тога могу проистећи а у складу са Међународним стандардом ревизије 580 Изјаве руководства.                                                                                                                                                                               2) Ко што је наведено у Напомени 1 Правни и други основи, Пословне промене евидентирају се у неадекватном рачунарском окружењу које подразумева примену застарелих и неодговарајућих рачунара и софтвера, који доводе до тога да не постоји јединствени информациони систем који би повезивао финасијски, комерцијални и сектор производње.                                                                                                                                                                                                            3) Као што је наведено у Напомени Д4 уз финасијске извештаје, а) Друштво евидентира залихе материјала у рачуноводственом софтверу које има одређене слабости и недостатке које се огледају, између осталог, у чињеници да у програму залиха материјала постоје одређене позиције материјала код којих постоји количина залиха материјала а не постоји вредност, односно вредност је нула, затим немогућност исказивања стања материјала (лагер листе) на било који дан у години, односно у нашем случају на дан биланса. Такође јављају се и одговарајућа књижења нивелација на појединим картицама материјала за која нам до краја вршења ревизије није дато адекватно образложење и разлог њиховог евидентирања. Прегледом листа материјала утврђено је да одређена врста материјала више од године дана није имала нових улаза у магацин и излаза из магацина у производњу што може да доведе у сумњу да залихе материјала нису билансиране у складу са МРС2-Залихе и билансним начелом опрезности, односно да није вршена адекватна процена вредности залиха материјала које се држе дуже од једне године. Сматрамо да је комисија која је вршила попис залиха материјала требало да изврши преглед старосне структуре материјала и сугерише поступак односно обезвређење тих залиха као меру ефикасности коришћења обртне имовине која је укључена у залихе.                                                                                                                                                                                                                                                б) Друштво није извршило усаглашавање са дужницима по основу датих аванса у 2010 години. Додатним ревизорским поступцима (конфирмацијом салда) нисмо стекли довољно уверавање о висини ангажованих средстава у дате авансе као и њихову рочну структуру.</t>
    </r>
  </si>
  <si>
    <t xml:space="preserve">4) Kao што је наведено у Напомени Д6 уз финансијске извештаје: а) Друштво је у 2010. години извршило усаглашавање са дужницима по основу потраживања од купаца у земљи и иностранству у малом проценту. Нисмо били у могућности да се прибављањем екстерних потврда као довољног и одговарајућег доказа уверимо у инстинитост и објективност исказаних краткорочних потраживања и у том делу не изражавамо мишљење. б) Није нам презентована документација на основу које би се уверили да су кредитно послови (потраживања од купца из иностранства код којих је прошло више од 180 дана од дана наплате) пријављени код Народне банке Србије у складу са Одлуком о условима и начину евидентирања кредитних послова са иностранством из члана 4. став 2. и чланом 5. став 3. закона о девизном пословању.                                                                                                         ц) На основу расположиве документације нисмо се могли уверити у реалност и објективност других потраживања и у том делу не изражавамо мишљење.                                                                                                                                                                                                                                                                                                         5) Ко што је наведено у Напомени Д9 уз финансијске извештаје, остала активна временска разграничења евидентирана у износу од 7.971 хиљаде динара односе се на непризнате трошкове  из ранијег периода  по фактурама дибављача из 2006 године. Друштво није усагласило своју аналитичку документацију са повериоцем по овом основу и није оптеретило трошкове за поменути износ. Презентирана документација не омогућава да се са довољном поузданошћу утврди разлог оваквог евидентирања ових трошкова  и по том основу не изражавамо мошљење. </t>
  </si>
  <si>
    <t xml:space="preserve">6) Као што је наведено у Напомени Д12 уз финансијске извештаје, Друштво није извршило резервисање за отпремнине, јубиларне награде и друга резервисања за запослене у складу са МРС 19-Примања запослених. Према члану 22а. Закона о порезу на добит резервисања по предходно наведеним основама не признају се у Пореском билансу и за износ ових резервисања врши се увећање пореске основице.                                                                                                                                                                                                                                                   7) Као што је наведено у Напомени Д13 уз финансијске извештаје: а) Додатним ревизорских поступцима (конфирмацијама салда са повериоцима) нисмо стекли довољно уверавање да је евидентирани износ обавезе према матичном правном лицу адекватан и по овом основу не изражавамо мишљење. б) "Фонд за солидарну стамбену изградњу" Смедерево, води судски спор против Друштва око наплате потраживања у износу од 7.068 хиљада динара. На послати захтев за конфирмацију салда нисмо добили одговор тако да нисмо у могућности да изразимо мишљење у погледу реалности исказане остале дугорочне обавезе.                                                                                                                                                                                 8) Као што је наведено у Напомени Д14 уз финансијске извештаје, Друштво нема усаглашена стања са зависним правним лицима те се нисмо могли путем независне потврде салда уверити у истинитост и реалност  исказаних краткорочних кредита од зависних правних лица и у том делу не изражавамо мишљење.                                                                                                                                  9) Као што је наведено у Напомени Д15 уз финансијске извештаје, на основу увида у изводе отворених ставки, нисмо стекли задовољавајући ревизорски доказ о усаглашености обавеза из пословања и у том делу не изражавамо мишљење. </t>
  </si>
  <si>
    <t xml:space="preserve">10) Као што је наведено у Напомени Д16 уз финасијске извештаје, на основу расположиве документације нисмо се могли уверити у стварно стање осталих обавеза да утврдимо њихову рочност, и усагласимо њихова стања, па у том делу не изражавамо мишљење у погледу њихове реалности.                                                                                                                                11) Као што је наведено у Напомени Д19 уз финасијске извештаје, Друштво није извршило обрачун одложених пореза за 2010 годину , што је у супротности МРС 12-Порези из добитка.  Расположива документација не пружа довољну основу за квантификацију ефеката обрачуна одложених пореза и њихов утицај на финасијски резултат.                                                                                                                                                                                      12) Као што је наведено у Напомени Д29 уз финасијске извештаје,  на основу дописа правне службе утврђено је да се против Друштва води велики број привредних и радних судских спорова где су тужбени захтеви против друштва значајни. Друштво није исзвршило резервисање по овом основу у пословним књигама, што је у супротности са МРС 37 - Резервисања, потенцијалне обавезе и потенцијална имовина. Друштво води и 24 привредна спора у којима се јавља као тужилац.                     </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</si>
</sst>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
  </numFmts>
  <fonts count="49">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b/>
      <u val="single"/>
      <sz val="8"/>
      <name val="Arial"/>
      <family val="2"/>
    </font>
    <font>
      <u val="single"/>
      <sz val="10"/>
      <color indexed="12"/>
      <name val="Arial"/>
      <family val="2"/>
    </font>
    <font>
      <u val="single"/>
      <sz val="10"/>
      <color indexed="36"/>
      <name val="Arial"/>
      <family val="2"/>
    </font>
    <font>
      <sz val="8"/>
      <color indexed="48"/>
      <name val="Arial"/>
      <family val="2"/>
    </font>
    <font>
      <sz val="8"/>
      <name val="Calibri"/>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6" fillId="0" borderId="11" xfId="0" applyFont="1"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5" fillId="0" borderId="0" xfId="0" applyFont="1" applyBorder="1" applyAlignment="1">
      <alignment vertical="center"/>
    </xf>
    <xf numFmtId="0" fontId="1" fillId="0" borderId="11" xfId="0" applyFont="1" applyFill="1" applyBorder="1" applyAlignment="1">
      <alignment horizontal="center" vertical="center"/>
    </xf>
    <xf numFmtId="3" fontId="1" fillId="0" borderId="11" xfId="0" applyNumberFormat="1" applyFont="1" applyBorder="1" applyAlignment="1">
      <alignment horizontal="right" vertical="center"/>
    </xf>
    <xf numFmtId="3" fontId="1" fillId="0" borderId="11" xfId="0" applyNumberFormat="1" applyFont="1" applyBorder="1" applyAlignment="1">
      <alignment vertical="center"/>
    </xf>
    <xf numFmtId="3" fontId="1" fillId="0" borderId="16" xfId="0" applyNumberFormat="1" applyFont="1" applyBorder="1" applyAlignment="1">
      <alignment horizontal="right" vertical="center"/>
    </xf>
    <xf numFmtId="3" fontId="5" fillId="0" borderId="11" xfId="0" applyNumberFormat="1" applyFont="1" applyBorder="1" applyAlignment="1">
      <alignment vertical="center" wrapText="1"/>
    </xf>
    <xf numFmtId="3" fontId="5" fillId="0" borderId="11" xfId="0" applyNumberFormat="1" applyFont="1" applyBorder="1" applyAlignment="1">
      <alignment vertical="center"/>
    </xf>
    <xf numFmtId="3" fontId="12" fillId="0" borderId="11" xfId="0" applyNumberFormat="1" applyFont="1" applyBorder="1" applyAlignment="1">
      <alignment vertical="center" wrapText="1"/>
    </xf>
    <xf numFmtId="3" fontId="0" fillId="0" borderId="0" xfId="0" applyNumberFormat="1" applyAlignment="1">
      <alignment/>
    </xf>
    <xf numFmtId="3" fontId="1" fillId="0" borderId="0" xfId="0" applyNumberFormat="1" applyFont="1" applyAlignment="1">
      <alignment/>
    </xf>
    <xf numFmtId="0" fontId="1" fillId="0" borderId="0" xfId="0" applyFont="1" applyAlignment="1">
      <alignment/>
    </xf>
    <xf numFmtId="0" fontId="1" fillId="0" borderId="0" xfId="0" applyFont="1" applyAlignment="1">
      <alignment horizontal="right" vertical="center"/>
    </xf>
    <xf numFmtId="3" fontId="5" fillId="0" borderId="11" xfId="0" applyNumberFormat="1" applyFont="1" applyFill="1" applyBorder="1" applyAlignment="1">
      <alignment vertical="center" wrapText="1"/>
    </xf>
    <xf numFmtId="0" fontId="0" fillId="0" borderId="0" xfId="0" applyFont="1" applyAlignment="1">
      <alignment/>
    </xf>
    <xf numFmtId="0" fontId="1" fillId="0" borderId="0" xfId="0" applyFont="1" applyAlignment="1">
      <alignment horizontal="justify" vertical="center"/>
    </xf>
    <xf numFmtId="0" fontId="5" fillId="0" borderId="0" xfId="0" applyFont="1" applyBorder="1" applyAlignment="1">
      <alignment horizontal="center" vertical="center"/>
    </xf>
    <xf numFmtId="0" fontId="3" fillId="0" borderId="0" xfId="0" applyFont="1" applyAlignment="1">
      <alignment horizontal="center"/>
    </xf>
    <xf numFmtId="3" fontId="1" fillId="0" borderId="16" xfId="0" applyNumberFormat="1"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7" fillId="0" borderId="0" xfId="0" applyFont="1" applyAlignment="1">
      <alignment horizontal="center"/>
    </xf>
    <xf numFmtId="3" fontId="2" fillId="0" borderId="11" xfId="0" applyNumberFormat="1" applyFont="1" applyBorder="1" applyAlignment="1">
      <alignment/>
    </xf>
    <xf numFmtId="3" fontId="12" fillId="0" borderId="11" xfId="0" applyNumberFormat="1" applyFont="1" applyFill="1" applyBorder="1" applyAlignment="1">
      <alignment vertical="center" wrapText="1"/>
    </xf>
    <xf numFmtId="0" fontId="1" fillId="0" borderId="0" xfId="0" applyFont="1" applyAlignment="1">
      <alignment/>
    </xf>
    <xf numFmtId="0" fontId="7" fillId="0" borderId="17" xfId="0" applyFont="1" applyBorder="1" applyAlignment="1">
      <alignment horizontal="center"/>
    </xf>
    <xf numFmtId="0" fontId="48" fillId="0" borderId="0" xfId="0" applyFont="1" applyAlignment="1">
      <alignment/>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3" fillId="0" borderId="11" xfId="0" applyFont="1" applyBorder="1" applyAlignment="1">
      <alignment horizontal="left" vertical="center"/>
    </xf>
    <xf numFmtId="0" fontId="3" fillId="0" borderId="11" xfId="0" applyFont="1" applyBorder="1" applyAlignment="1">
      <alignment vertical="center" wrapText="1"/>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1" fillId="0" borderId="11" xfId="0" applyFont="1" applyBorder="1" applyAlignment="1">
      <alignment vertical="center"/>
    </xf>
    <xf numFmtId="0" fontId="1" fillId="0" borderId="11" xfId="0" applyFont="1" applyBorder="1" applyAlignment="1">
      <alignment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3" fontId="1" fillId="0" borderId="16" xfId="0" applyNumberFormat="1" applyFont="1" applyBorder="1" applyAlignment="1">
      <alignment horizontal="center" vertical="center"/>
    </xf>
    <xf numFmtId="3" fontId="1" fillId="0" borderId="21" xfId="0" applyNumberFormat="1" applyFont="1" applyBorder="1" applyAlignment="1">
      <alignment horizontal="center" vertical="center"/>
    </xf>
    <xf numFmtId="0" fontId="1" fillId="0" borderId="11" xfId="0" applyFont="1" applyBorder="1" applyAlignment="1">
      <alignment vertical="center"/>
    </xf>
    <xf numFmtId="3" fontId="1" fillId="0" borderId="16" xfId="0" applyNumberFormat="1" applyFont="1" applyBorder="1" applyAlignment="1">
      <alignment horizontal="right" vertical="center"/>
    </xf>
    <xf numFmtId="3" fontId="1" fillId="0" borderId="21" xfId="0" applyNumberFormat="1" applyFont="1" applyBorder="1" applyAlignment="1">
      <alignment horizontal="right" vertical="center"/>
    </xf>
    <xf numFmtId="0" fontId="1" fillId="0" borderId="18" xfId="0" applyFont="1" applyBorder="1" applyAlignment="1">
      <alignment horizontal="left" vertical="center" wrapText="1"/>
    </xf>
    <xf numFmtId="0" fontId="1" fillId="0" borderId="22" xfId="0" applyFont="1" applyBorder="1" applyAlignment="1">
      <alignment horizontal="left" vertical="center" wrapText="1"/>
    </xf>
    <xf numFmtId="0" fontId="1"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0" fillId="0" borderId="11" xfId="0" applyBorder="1" applyAlignment="1">
      <alignment/>
    </xf>
    <xf numFmtId="3" fontId="1" fillId="0" borderId="11" xfId="0" applyNumberFormat="1" applyFont="1" applyBorder="1" applyAlignment="1">
      <alignment horizontal="center" vertical="center"/>
    </xf>
    <xf numFmtId="0" fontId="1" fillId="0" borderId="22" xfId="0" applyFont="1" applyBorder="1" applyAlignment="1">
      <alignment horizontal="left" vertical="center"/>
    </xf>
    <xf numFmtId="0" fontId="1" fillId="0" borderId="19" xfId="0" applyFont="1" applyBorder="1" applyAlignment="1">
      <alignment horizontal="left" vertical="center"/>
    </xf>
    <xf numFmtId="3" fontId="1" fillId="0" borderId="20" xfId="0" applyNumberFormat="1" applyFont="1" applyBorder="1" applyAlignment="1">
      <alignment horizontal="center" vertical="center"/>
    </xf>
    <xf numFmtId="0" fontId="3" fillId="0" borderId="11" xfId="0" applyFont="1" applyBorder="1" applyAlignment="1">
      <alignment horizontal="center" vertical="center"/>
    </xf>
    <xf numFmtId="0" fontId="1" fillId="0" borderId="11"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7" xfId="0" applyFont="1" applyBorder="1" applyAlignment="1">
      <alignment horizontal="left"/>
    </xf>
    <xf numFmtId="0" fontId="1" fillId="0" borderId="11" xfId="0" applyFont="1" applyBorder="1" applyAlignment="1">
      <alignment horizontal="left"/>
    </xf>
    <xf numFmtId="0" fontId="1" fillId="0" borderId="18" xfId="0" applyFont="1" applyBorder="1" applyAlignment="1">
      <alignment horizontal="center"/>
    </xf>
    <xf numFmtId="0" fontId="1" fillId="0" borderId="22"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horizontal="justify" vertical="center"/>
    </xf>
    <xf numFmtId="0" fontId="1" fillId="0" borderId="11"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10" fillId="0" borderId="0" xfId="0" applyFont="1" applyAlignment="1">
      <alignment horizontal="justify" vertical="center" wrapText="1"/>
    </xf>
    <xf numFmtId="0" fontId="5" fillId="0" borderId="17"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justify" vertical="center" wrapText="1"/>
    </xf>
    <xf numFmtId="0" fontId="7" fillId="0" borderId="0" xfId="0" applyFont="1"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3"/>
  <sheetViews>
    <sheetView tabSelected="1" zoomScaleSheetLayoutView="100" workbookViewId="0" topLeftCell="A1">
      <selection activeCell="C113" sqref="C113"/>
    </sheetView>
  </sheetViews>
  <sheetFormatPr defaultColWidth="9.140625" defaultRowHeight="12.75"/>
  <cols>
    <col min="2" max="2" width="13.28125" style="0" customWidth="1"/>
    <col min="3" max="4" width="10.7109375" style="0" customWidth="1"/>
    <col min="5" max="5" width="9.8515625" style="0" customWidth="1"/>
    <col min="6" max="6" width="10.7109375" style="0" customWidth="1"/>
    <col min="8" max="8" width="11.00390625" style="0" customWidth="1"/>
    <col min="9" max="9" width="12.140625" style="0" customWidth="1"/>
    <col min="10" max="10" width="10.421875" style="0" customWidth="1"/>
    <col min="11" max="11" width="12.421875" style="0" customWidth="1"/>
  </cols>
  <sheetData>
    <row r="1" spans="2:11" ht="41.25" customHeight="1">
      <c r="B1" s="91" t="s">
        <v>101</v>
      </c>
      <c r="C1" s="91"/>
      <c r="D1" s="91"/>
      <c r="E1" s="91"/>
      <c r="F1" s="91"/>
      <c r="G1" s="91"/>
      <c r="H1" s="91"/>
      <c r="I1" s="91"/>
      <c r="J1" s="91"/>
      <c r="K1" s="91"/>
    </row>
    <row r="2" spans="2:11" ht="12.75">
      <c r="B2" s="92" t="s">
        <v>100</v>
      </c>
      <c r="C2" s="92"/>
      <c r="D2" s="92"/>
      <c r="E2" s="92"/>
      <c r="F2" s="92"/>
      <c r="G2" s="92"/>
      <c r="H2" s="92"/>
      <c r="I2" s="92"/>
      <c r="J2" s="92"/>
      <c r="K2" s="92"/>
    </row>
    <row r="3" spans="2:11" ht="12.75">
      <c r="B3" s="93" t="s">
        <v>105</v>
      </c>
      <c r="C3" s="94"/>
      <c r="D3" s="94"/>
      <c r="E3" s="94"/>
      <c r="F3" s="94"/>
      <c r="G3" s="94"/>
      <c r="H3" s="94"/>
      <c r="I3" s="94"/>
      <c r="J3" s="94"/>
      <c r="K3" s="94"/>
    </row>
    <row r="4" spans="2:11" ht="12.75">
      <c r="B4" s="2"/>
      <c r="C4" s="2"/>
      <c r="D4" s="2"/>
      <c r="E4" s="2"/>
      <c r="F4" s="2"/>
      <c r="G4" s="2"/>
      <c r="H4" s="2"/>
      <c r="I4" s="2"/>
      <c r="J4" s="9"/>
      <c r="K4" s="9"/>
    </row>
    <row r="5" spans="2:11" ht="12.75">
      <c r="B5" s="95" t="s">
        <v>0</v>
      </c>
      <c r="C5" s="95"/>
      <c r="D5" s="95"/>
      <c r="E5" s="95"/>
      <c r="F5" s="95"/>
      <c r="G5" s="95"/>
      <c r="H5" s="95"/>
      <c r="I5" s="95"/>
      <c r="J5" s="95"/>
      <c r="K5" s="95"/>
    </row>
    <row r="6" spans="2:11" ht="12.75">
      <c r="B6" s="96" t="s">
        <v>99</v>
      </c>
      <c r="C6" s="96"/>
      <c r="D6" s="107" t="s">
        <v>107</v>
      </c>
      <c r="E6" s="108"/>
      <c r="F6" s="108"/>
      <c r="G6" s="108"/>
      <c r="H6" s="96" t="s">
        <v>1</v>
      </c>
      <c r="I6" s="96"/>
      <c r="J6" s="109" t="s">
        <v>104</v>
      </c>
      <c r="K6" s="110"/>
    </row>
    <row r="7" spans="2:11" ht="12.75">
      <c r="B7" s="96" t="s">
        <v>2</v>
      </c>
      <c r="C7" s="96"/>
      <c r="D7" s="97" t="s">
        <v>106</v>
      </c>
      <c r="E7" s="98"/>
      <c r="F7" s="98"/>
      <c r="G7" s="99"/>
      <c r="H7" s="96" t="s">
        <v>3</v>
      </c>
      <c r="I7" s="96"/>
      <c r="J7" s="100">
        <v>101926148</v>
      </c>
      <c r="K7" s="99"/>
    </row>
    <row r="8" spans="2:11" ht="7.5" customHeight="1">
      <c r="B8" s="3"/>
      <c r="C8" s="3"/>
      <c r="D8" s="4"/>
      <c r="E8" s="4"/>
      <c r="F8" s="5"/>
      <c r="G8" s="5"/>
      <c r="H8" s="6"/>
      <c r="I8" s="6"/>
      <c r="J8" s="5"/>
      <c r="K8" s="5"/>
    </row>
    <row r="9" spans="2:11" ht="12.75">
      <c r="B9" s="111" t="s">
        <v>4</v>
      </c>
      <c r="C9" s="111"/>
      <c r="D9" s="111"/>
      <c r="E9" s="111"/>
      <c r="F9" s="111"/>
      <c r="G9" s="111"/>
      <c r="H9" s="111"/>
      <c r="I9" s="111"/>
      <c r="J9" s="111"/>
      <c r="K9" s="111"/>
    </row>
    <row r="10" spans="2:11" ht="4.5" customHeight="1">
      <c r="B10" s="7"/>
      <c r="C10" s="7"/>
      <c r="D10" s="7"/>
      <c r="E10" s="7"/>
      <c r="F10" s="7"/>
      <c r="G10" s="7"/>
      <c r="H10" s="7"/>
      <c r="I10" s="7"/>
      <c r="J10" s="7"/>
      <c r="K10" s="7"/>
    </row>
    <row r="11" spans="2:11" ht="12.75">
      <c r="B11" s="112" t="s">
        <v>5</v>
      </c>
      <c r="C11" s="112"/>
      <c r="D11" s="112"/>
      <c r="E11" s="112"/>
      <c r="F11" s="112"/>
      <c r="G11" s="112"/>
      <c r="H11" s="112"/>
      <c r="I11" s="112"/>
      <c r="J11" s="112"/>
      <c r="K11" s="112"/>
    </row>
    <row r="12" spans="2:11" ht="12.75">
      <c r="B12" s="88" t="s">
        <v>6</v>
      </c>
      <c r="C12" s="88"/>
      <c r="D12" s="88"/>
      <c r="E12" s="16" t="s">
        <v>102</v>
      </c>
      <c r="F12" s="16" t="s">
        <v>103</v>
      </c>
      <c r="G12" s="88" t="s">
        <v>7</v>
      </c>
      <c r="H12" s="88"/>
      <c r="I12" s="88"/>
      <c r="J12" s="16" t="s">
        <v>102</v>
      </c>
      <c r="K12" s="16" t="s">
        <v>103</v>
      </c>
    </row>
    <row r="13" spans="2:11" ht="12.75">
      <c r="B13" s="60" t="s">
        <v>8</v>
      </c>
      <c r="C13" s="60"/>
      <c r="D13" s="60"/>
      <c r="E13" s="17">
        <f>SUM(E14:E21)</f>
        <v>2195879</v>
      </c>
      <c r="F13" s="17">
        <f>SUM(F14:F21)</f>
        <v>2146315</v>
      </c>
      <c r="G13" s="60" t="s">
        <v>9</v>
      </c>
      <c r="H13" s="60"/>
      <c r="I13" s="60"/>
      <c r="J13" s="18">
        <f>SUM(J14:J21)</f>
        <v>743237</v>
      </c>
      <c r="K13" s="18">
        <f>SUM(K14:K21)</f>
        <v>554182</v>
      </c>
    </row>
    <row r="14" spans="2:11" ht="12.75">
      <c r="B14" s="65" t="s">
        <v>10</v>
      </c>
      <c r="C14" s="60"/>
      <c r="D14" s="60"/>
      <c r="E14" s="17"/>
      <c r="F14" s="17"/>
      <c r="G14" s="90" t="s">
        <v>74</v>
      </c>
      <c r="H14" s="85"/>
      <c r="I14" s="86"/>
      <c r="J14" s="18">
        <v>366596</v>
      </c>
      <c r="K14" s="18">
        <v>611459</v>
      </c>
    </row>
    <row r="15" spans="2:11" ht="12.75">
      <c r="B15" s="89" t="s">
        <v>11</v>
      </c>
      <c r="C15" s="89"/>
      <c r="D15" s="89"/>
      <c r="E15" s="17"/>
      <c r="F15" s="17"/>
      <c r="G15" s="55" t="s">
        <v>12</v>
      </c>
      <c r="H15" s="55"/>
      <c r="I15" s="55"/>
      <c r="J15" s="18"/>
      <c r="K15" s="18"/>
    </row>
    <row r="16" spans="2:11" ht="12.75">
      <c r="B16" s="55" t="s">
        <v>13</v>
      </c>
      <c r="C16" s="55"/>
      <c r="D16" s="55"/>
      <c r="E16" s="17">
        <v>290874</v>
      </c>
      <c r="F16" s="17">
        <v>290913</v>
      </c>
      <c r="G16" s="55" t="s">
        <v>14</v>
      </c>
      <c r="H16" s="55"/>
      <c r="I16" s="55"/>
      <c r="J16" s="18">
        <v>1573</v>
      </c>
      <c r="K16" s="18">
        <v>1573</v>
      </c>
    </row>
    <row r="17" spans="2:11" ht="12.75">
      <c r="B17" s="44" t="s">
        <v>58</v>
      </c>
      <c r="C17" s="55"/>
      <c r="D17" s="55"/>
      <c r="E17" s="84">
        <v>1781575</v>
      </c>
      <c r="F17" s="63">
        <v>1731943</v>
      </c>
      <c r="G17" s="55" t="s">
        <v>15</v>
      </c>
      <c r="H17" s="55"/>
      <c r="I17" s="55"/>
      <c r="J17" s="18">
        <v>1154787</v>
      </c>
      <c r="K17" s="18">
        <v>1152717</v>
      </c>
    </row>
    <row r="18" spans="2:11" ht="24" customHeight="1">
      <c r="B18" s="44"/>
      <c r="C18" s="55"/>
      <c r="D18" s="55"/>
      <c r="E18" s="84"/>
      <c r="F18" s="87"/>
      <c r="G18" s="68" t="s">
        <v>92</v>
      </c>
      <c r="H18" s="85"/>
      <c r="I18" s="86"/>
      <c r="J18" s="18"/>
      <c r="K18" s="18"/>
    </row>
    <row r="19" spans="2:11" ht="22.5" customHeight="1">
      <c r="B19" s="44"/>
      <c r="C19" s="55"/>
      <c r="D19" s="55"/>
      <c r="E19" s="84"/>
      <c r="F19" s="87"/>
      <c r="G19" s="68" t="s">
        <v>96</v>
      </c>
      <c r="H19" s="85"/>
      <c r="I19" s="86"/>
      <c r="J19" s="18"/>
      <c r="K19" s="18"/>
    </row>
    <row r="20" spans="2:11" ht="12.75">
      <c r="B20" s="55"/>
      <c r="C20" s="55"/>
      <c r="D20" s="55"/>
      <c r="E20" s="84"/>
      <c r="F20" s="64"/>
      <c r="G20" s="55" t="s">
        <v>93</v>
      </c>
      <c r="H20" s="55"/>
      <c r="I20" s="55"/>
      <c r="J20" s="18">
        <v>4954</v>
      </c>
      <c r="K20" s="18">
        <v>5600</v>
      </c>
    </row>
    <row r="21" spans="2:11" ht="12.75">
      <c r="B21" s="65" t="s">
        <v>16</v>
      </c>
      <c r="C21" s="65"/>
      <c r="D21" s="65"/>
      <c r="E21" s="17">
        <v>123430</v>
      </c>
      <c r="F21" s="17">
        <v>123459</v>
      </c>
      <c r="G21" s="55" t="s">
        <v>94</v>
      </c>
      <c r="H21" s="55"/>
      <c r="I21" s="55"/>
      <c r="J21" s="18">
        <v>-784673</v>
      </c>
      <c r="K21" s="18">
        <v>-1217167</v>
      </c>
    </row>
    <row r="22" spans="2:11" ht="12.75">
      <c r="B22" s="60" t="s">
        <v>19</v>
      </c>
      <c r="C22" s="60"/>
      <c r="D22" s="60"/>
      <c r="E22" s="17">
        <f>SUM(E23:E26)</f>
        <v>850012</v>
      </c>
      <c r="F22" s="17">
        <f>SUM(F23:F26)</f>
        <v>1038660</v>
      </c>
      <c r="G22" s="55" t="s">
        <v>95</v>
      </c>
      <c r="H22" s="55"/>
      <c r="I22" s="55"/>
      <c r="J22" s="18"/>
      <c r="K22" s="18"/>
    </row>
    <row r="23" spans="2:11" ht="12.75" customHeight="1">
      <c r="B23" s="55" t="s">
        <v>21</v>
      </c>
      <c r="C23" s="55"/>
      <c r="D23" s="55"/>
      <c r="E23" s="17">
        <v>316824</v>
      </c>
      <c r="F23" s="17">
        <v>340782</v>
      </c>
      <c r="G23" s="52" t="s">
        <v>17</v>
      </c>
      <c r="H23" s="83"/>
      <c r="I23" s="83"/>
      <c r="J23" s="63">
        <f>SUM(J25:J27)</f>
        <v>2282127</v>
      </c>
      <c r="K23" s="63">
        <f>SUM(K25:K27)</f>
        <v>2610266</v>
      </c>
    </row>
    <row r="24" spans="2:11" ht="46.5" customHeight="1">
      <c r="B24" s="81" t="s">
        <v>59</v>
      </c>
      <c r="C24" s="82"/>
      <c r="D24" s="82"/>
      <c r="E24" s="17"/>
      <c r="F24" s="17"/>
      <c r="G24" s="83"/>
      <c r="H24" s="83"/>
      <c r="I24" s="83"/>
      <c r="J24" s="64"/>
      <c r="K24" s="64"/>
    </row>
    <row r="25" spans="2:11" ht="12.75">
      <c r="B25" s="55" t="s">
        <v>60</v>
      </c>
      <c r="C25" s="55"/>
      <c r="D25" s="55"/>
      <c r="E25" s="17">
        <v>533188</v>
      </c>
      <c r="F25" s="17">
        <v>697878</v>
      </c>
      <c r="G25" s="65" t="s">
        <v>18</v>
      </c>
      <c r="H25" s="65"/>
      <c r="I25" s="65"/>
      <c r="J25" s="18"/>
      <c r="K25" s="18"/>
    </row>
    <row r="26" spans="2:11" ht="12.75">
      <c r="B26" s="65" t="s">
        <v>23</v>
      </c>
      <c r="C26" s="65"/>
      <c r="D26" s="65"/>
      <c r="E26" s="17"/>
      <c r="F26" s="17"/>
      <c r="G26" s="65" t="s">
        <v>20</v>
      </c>
      <c r="H26" s="65"/>
      <c r="I26" s="65"/>
      <c r="J26" s="18">
        <v>378378</v>
      </c>
      <c r="K26" s="18">
        <v>186060</v>
      </c>
    </row>
    <row r="27" spans="2:11" ht="12.75">
      <c r="B27" s="60" t="s">
        <v>24</v>
      </c>
      <c r="C27" s="60"/>
      <c r="D27" s="60"/>
      <c r="E27" s="17">
        <f>+E13+E22</f>
        <v>3045891</v>
      </c>
      <c r="F27" s="17">
        <f>+F13+F22</f>
        <v>3184975</v>
      </c>
      <c r="G27" s="55" t="s">
        <v>22</v>
      </c>
      <c r="H27" s="55"/>
      <c r="I27" s="55"/>
      <c r="J27" s="18">
        <v>1903749</v>
      </c>
      <c r="K27" s="18">
        <v>2424206</v>
      </c>
    </row>
    <row r="28" spans="2:11" ht="12.75">
      <c r="B28" s="60" t="s">
        <v>61</v>
      </c>
      <c r="C28" s="60"/>
      <c r="D28" s="60"/>
      <c r="E28" s="17"/>
      <c r="F28" s="17"/>
      <c r="G28" s="55" t="s">
        <v>25</v>
      </c>
      <c r="H28" s="55"/>
      <c r="I28" s="55"/>
      <c r="J28" s="18">
        <v>20527</v>
      </c>
      <c r="K28" s="18">
        <v>20527</v>
      </c>
    </row>
    <row r="29" spans="2:11" ht="12.75">
      <c r="B29" s="45" t="s">
        <v>27</v>
      </c>
      <c r="C29" s="45"/>
      <c r="D29" s="45"/>
      <c r="E29" s="17">
        <v>3045891</v>
      </c>
      <c r="F29" s="17">
        <v>3184975</v>
      </c>
      <c r="G29" s="33" t="s">
        <v>26</v>
      </c>
      <c r="H29" s="34"/>
      <c r="I29" s="35"/>
      <c r="J29" s="32">
        <f>+J13+J23+J28</f>
        <v>3045891</v>
      </c>
      <c r="K29" s="32">
        <f>+K13+K23+K28</f>
        <v>3184975</v>
      </c>
    </row>
    <row r="30" spans="2:11" ht="12.75">
      <c r="B30" s="45" t="s">
        <v>28</v>
      </c>
      <c r="C30" s="45"/>
      <c r="D30" s="45"/>
      <c r="E30" s="17">
        <v>7529</v>
      </c>
      <c r="F30" s="17">
        <v>7529</v>
      </c>
      <c r="G30" s="76" t="s">
        <v>29</v>
      </c>
      <c r="H30" s="77"/>
      <c r="I30" s="77"/>
      <c r="J30" s="17">
        <v>7529</v>
      </c>
      <c r="K30" s="17">
        <v>7529</v>
      </c>
    </row>
    <row r="32" spans="7:11" ht="12.75">
      <c r="G32" s="79" t="s">
        <v>30</v>
      </c>
      <c r="H32" s="79"/>
      <c r="I32" s="79"/>
      <c r="J32" s="79"/>
      <c r="K32" s="79"/>
    </row>
    <row r="33" spans="2:11" ht="12.75">
      <c r="B33" s="78" t="s">
        <v>62</v>
      </c>
      <c r="C33" s="79"/>
      <c r="D33" s="79"/>
      <c r="E33" s="79"/>
      <c r="F33" s="79"/>
      <c r="G33" s="79"/>
      <c r="H33" s="79"/>
      <c r="I33" s="79"/>
      <c r="J33" s="79"/>
      <c r="K33" s="79"/>
    </row>
    <row r="34" spans="2:11" ht="12.75">
      <c r="B34" s="80"/>
      <c r="C34" s="80"/>
      <c r="D34" s="80"/>
      <c r="E34" s="80"/>
      <c r="F34" s="80"/>
      <c r="G34" s="53" t="s">
        <v>31</v>
      </c>
      <c r="H34" s="60"/>
      <c r="I34" s="60"/>
      <c r="J34" s="57" t="s">
        <v>102</v>
      </c>
      <c r="K34" s="57" t="s">
        <v>103</v>
      </c>
    </row>
    <row r="35" spans="2:11" ht="12.75" customHeight="1">
      <c r="B35" s="75" t="s">
        <v>57</v>
      </c>
      <c r="C35" s="75"/>
      <c r="D35" s="75"/>
      <c r="E35" s="57" t="s">
        <v>102</v>
      </c>
      <c r="F35" s="57" t="s">
        <v>103</v>
      </c>
      <c r="G35" s="60"/>
      <c r="H35" s="60"/>
      <c r="I35" s="60"/>
      <c r="J35" s="59"/>
      <c r="K35" s="59"/>
    </row>
    <row r="36" spans="2:11" ht="12.75">
      <c r="B36" s="75"/>
      <c r="C36" s="75"/>
      <c r="D36" s="75"/>
      <c r="E36" s="58"/>
      <c r="F36" s="58"/>
      <c r="G36" s="55" t="s">
        <v>32</v>
      </c>
      <c r="H36" s="55"/>
      <c r="I36" s="55"/>
      <c r="J36" s="17">
        <v>977858</v>
      </c>
      <c r="K36" s="17">
        <v>761925</v>
      </c>
    </row>
    <row r="37" spans="2:11" ht="12.75">
      <c r="B37" s="75"/>
      <c r="C37" s="75"/>
      <c r="D37" s="75"/>
      <c r="E37" s="59"/>
      <c r="F37" s="59"/>
      <c r="G37" s="55" t="s">
        <v>36</v>
      </c>
      <c r="H37" s="55"/>
      <c r="I37" s="55"/>
      <c r="J37" s="17">
        <v>1113738</v>
      </c>
      <c r="K37" s="17">
        <v>1125693</v>
      </c>
    </row>
    <row r="38" spans="2:11" ht="12.75">
      <c r="B38" s="55" t="s">
        <v>33</v>
      </c>
      <c r="C38" s="55"/>
      <c r="D38" s="55"/>
      <c r="E38" s="17">
        <v>1957563</v>
      </c>
      <c r="F38" s="17">
        <v>860011</v>
      </c>
      <c r="G38" s="55" t="s">
        <v>63</v>
      </c>
      <c r="H38" s="55"/>
      <c r="I38" s="55"/>
      <c r="J38" s="17">
        <f>+J36-J37</f>
        <v>-135880</v>
      </c>
      <c r="K38" s="17">
        <f>+K36-K37</f>
        <v>-363768</v>
      </c>
    </row>
    <row r="39" spans="2:11" ht="12.75">
      <c r="B39" s="55" t="s">
        <v>34</v>
      </c>
      <c r="C39" s="55"/>
      <c r="D39" s="55"/>
      <c r="E39" s="17">
        <v>1975274</v>
      </c>
      <c r="F39" s="17">
        <v>1119271</v>
      </c>
      <c r="G39" s="55" t="s">
        <v>40</v>
      </c>
      <c r="H39" s="55"/>
      <c r="I39" s="55"/>
      <c r="J39" s="17">
        <v>36029</v>
      </c>
      <c r="K39" s="17">
        <v>13707</v>
      </c>
    </row>
    <row r="40" spans="2:11" ht="12.75">
      <c r="B40" s="74" t="s">
        <v>35</v>
      </c>
      <c r="C40" s="74"/>
      <c r="D40" s="74"/>
      <c r="E40" s="17">
        <f>+E38-E39</f>
        <v>-17711</v>
      </c>
      <c r="F40" s="17">
        <f>+F38-F39</f>
        <v>-259260</v>
      </c>
      <c r="G40" s="55" t="s">
        <v>42</v>
      </c>
      <c r="H40" s="55"/>
      <c r="I40" s="55"/>
      <c r="J40" s="17">
        <v>53212</v>
      </c>
      <c r="K40" s="17">
        <v>89414</v>
      </c>
    </row>
    <row r="41" spans="2:11" ht="12.75">
      <c r="B41" s="53" t="s">
        <v>64</v>
      </c>
      <c r="C41" s="53"/>
      <c r="D41" s="53"/>
      <c r="E41" s="54"/>
      <c r="F41" s="54"/>
      <c r="G41" s="56" t="s">
        <v>43</v>
      </c>
      <c r="H41" s="56"/>
      <c r="I41" s="56"/>
      <c r="J41" s="17">
        <v>186525</v>
      </c>
      <c r="K41" s="17">
        <v>13444</v>
      </c>
    </row>
    <row r="42" spans="2:13" ht="12.75" customHeight="1">
      <c r="B42" s="53"/>
      <c r="C42" s="53"/>
      <c r="D42" s="53"/>
      <c r="E42" s="54"/>
      <c r="F42" s="54"/>
      <c r="G42" s="56" t="s">
        <v>45</v>
      </c>
      <c r="H42" s="53"/>
      <c r="I42" s="53"/>
      <c r="J42" s="17">
        <v>51430</v>
      </c>
      <c r="K42" s="17">
        <v>7860</v>
      </c>
      <c r="M42" s="23"/>
    </row>
    <row r="43" spans="2:11" ht="21.75" customHeight="1">
      <c r="B43" s="44" t="s">
        <v>37</v>
      </c>
      <c r="C43" s="44"/>
      <c r="D43" s="44"/>
      <c r="E43" s="17">
        <v>622</v>
      </c>
      <c r="F43" s="17">
        <v>39887</v>
      </c>
      <c r="G43" s="44" t="s">
        <v>71</v>
      </c>
      <c r="H43" s="55"/>
      <c r="I43" s="55"/>
      <c r="J43" s="17">
        <f>+J38+J39-J40+J41-J42</f>
        <v>-17968</v>
      </c>
      <c r="K43" s="17">
        <f>+K38+K39-K40+K41-K42</f>
        <v>-433891</v>
      </c>
    </row>
    <row r="44" spans="2:11" ht="24.75" customHeight="1">
      <c r="B44" s="44" t="s">
        <v>38</v>
      </c>
      <c r="C44" s="44"/>
      <c r="D44" s="44"/>
      <c r="E44" s="17">
        <v>5002</v>
      </c>
      <c r="F44" s="17">
        <v>7388</v>
      </c>
      <c r="G44" s="68" t="s">
        <v>65</v>
      </c>
      <c r="H44" s="69"/>
      <c r="I44" s="70"/>
      <c r="J44" s="17">
        <v>22922</v>
      </c>
      <c r="K44" s="17">
        <v>1466</v>
      </c>
    </row>
    <row r="45" spans="2:11" ht="26.25" customHeight="1">
      <c r="B45" s="55" t="s">
        <v>35</v>
      </c>
      <c r="C45" s="55"/>
      <c r="D45" s="55"/>
      <c r="E45" s="17">
        <f>+E43-E44</f>
        <v>-4380</v>
      </c>
      <c r="F45" s="17">
        <f>+F43-F44</f>
        <v>32499</v>
      </c>
      <c r="G45" s="71" t="s">
        <v>49</v>
      </c>
      <c r="H45" s="72"/>
      <c r="I45" s="73"/>
      <c r="J45" s="19">
        <f>+J43+J44</f>
        <v>4954</v>
      </c>
      <c r="K45" s="19">
        <f>+K43+K44</f>
        <v>-432425</v>
      </c>
    </row>
    <row r="46" spans="2:11" ht="33.75" customHeight="1">
      <c r="B46" s="71" t="s">
        <v>66</v>
      </c>
      <c r="C46" s="72"/>
      <c r="D46" s="73"/>
      <c r="E46" s="19"/>
      <c r="F46" s="19"/>
      <c r="G46" s="45" t="s">
        <v>51</v>
      </c>
      <c r="H46" s="45"/>
      <c r="I46" s="45"/>
      <c r="J46" s="17"/>
      <c r="K46" s="17"/>
    </row>
    <row r="47" spans="2:11" ht="21.75" customHeight="1">
      <c r="B47" s="44" t="s">
        <v>39</v>
      </c>
      <c r="C47" s="44"/>
      <c r="D47" s="44"/>
      <c r="E47" s="17">
        <v>28290</v>
      </c>
      <c r="F47" s="17">
        <v>445050</v>
      </c>
      <c r="G47" s="46" t="s">
        <v>67</v>
      </c>
      <c r="H47" s="47"/>
      <c r="I47" s="47"/>
      <c r="J47" s="17"/>
      <c r="K47" s="17"/>
    </row>
    <row r="48" spans="2:11" ht="24" customHeight="1">
      <c r="B48" s="44" t="s">
        <v>41</v>
      </c>
      <c r="C48" s="44"/>
      <c r="D48" s="44"/>
      <c r="E48" s="17">
        <v>848</v>
      </c>
      <c r="F48" s="17">
        <v>218384</v>
      </c>
      <c r="G48" s="47" t="s">
        <v>68</v>
      </c>
      <c r="H48" s="47"/>
      <c r="I48" s="47"/>
      <c r="J48" s="17">
        <v>4954</v>
      </c>
      <c r="K48" s="17">
        <v>-432425</v>
      </c>
    </row>
    <row r="49" spans="2:11" ht="23.25" customHeight="1">
      <c r="B49" s="55" t="s">
        <v>35</v>
      </c>
      <c r="C49" s="55"/>
      <c r="D49" s="55"/>
      <c r="E49" s="17">
        <f>+E47-E48</f>
        <v>27442</v>
      </c>
      <c r="F49" s="17">
        <f>+F47-F48</f>
        <v>226666</v>
      </c>
      <c r="G49" s="46" t="s">
        <v>72</v>
      </c>
      <c r="H49" s="47"/>
      <c r="I49" s="47"/>
      <c r="J49" s="17"/>
      <c r="K49" s="17"/>
    </row>
    <row r="50" spans="2:11" ht="34.5" customHeight="1">
      <c r="B50" s="51" t="s">
        <v>44</v>
      </c>
      <c r="C50" s="51"/>
      <c r="D50" s="51"/>
      <c r="E50" s="17">
        <f>+E38+E43+E47</f>
        <v>1986475</v>
      </c>
      <c r="F50" s="17">
        <f>+F38+F43+F47</f>
        <v>1344948</v>
      </c>
      <c r="G50" s="52" t="s">
        <v>69</v>
      </c>
      <c r="H50" s="45"/>
      <c r="I50" s="45"/>
      <c r="J50" s="17"/>
      <c r="K50" s="17"/>
    </row>
    <row r="51" spans="2:11" ht="34.5" customHeight="1">
      <c r="B51" s="51" t="s">
        <v>46</v>
      </c>
      <c r="C51" s="51"/>
      <c r="D51" s="51"/>
      <c r="E51" s="17">
        <f>+E39+E44+E48</f>
        <v>1981124</v>
      </c>
      <c r="F51" s="17">
        <f>+F39+F44+F48</f>
        <v>1345043</v>
      </c>
      <c r="G51" s="45" t="s">
        <v>70</v>
      </c>
      <c r="H51" s="45"/>
      <c r="I51" s="45"/>
      <c r="J51" s="17"/>
      <c r="K51" s="17"/>
    </row>
    <row r="52" spans="2:11" ht="18" customHeight="1">
      <c r="B52" s="60" t="s">
        <v>47</v>
      </c>
      <c r="C52" s="60"/>
      <c r="D52" s="60"/>
      <c r="E52" s="17">
        <f>+E50-E51</f>
        <v>5351</v>
      </c>
      <c r="F52" s="17">
        <f>+F50-F51</f>
        <v>-95</v>
      </c>
      <c r="G52" s="45" t="s">
        <v>53</v>
      </c>
      <c r="H52" s="45"/>
      <c r="I52" s="45"/>
      <c r="J52" s="17"/>
      <c r="K52" s="17"/>
    </row>
    <row r="53" spans="2:11" ht="19.5" customHeight="1">
      <c r="B53" s="53" t="s">
        <v>48</v>
      </c>
      <c r="C53" s="53"/>
      <c r="D53" s="53"/>
      <c r="E53" s="54">
        <v>147</v>
      </c>
      <c r="F53" s="54">
        <v>110</v>
      </c>
      <c r="G53" s="52" t="s">
        <v>54</v>
      </c>
      <c r="H53" s="45"/>
      <c r="I53" s="45"/>
      <c r="J53" s="17"/>
      <c r="K53" s="17"/>
    </row>
    <row r="54" spans="2:11" ht="23.25" customHeight="1">
      <c r="B54" s="53"/>
      <c r="C54" s="53"/>
      <c r="D54" s="53"/>
      <c r="E54" s="54"/>
      <c r="F54" s="54"/>
      <c r="G54" s="61"/>
      <c r="H54" s="62"/>
      <c r="I54" s="62"/>
      <c r="J54" s="8"/>
      <c r="K54" s="8"/>
    </row>
    <row r="55" spans="2:6" ht="20.25" customHeight="1">
      <c r="B55" s="53" t="s">
        <v>50</v>
      </c>
      <c r="C55" s="53"/>
      <c r="D55" s="53"/>
      <c r="E55" s="54">
        <f>29338-34726</f>
        <v>-5388</v>
      </c>
      <c r="F55" s="54">
        <v>0</v>
      </c>
    </row>
    <row r="56" spans="2:7" ht="22.5" customHeight="1">
      <c r="B56" s="53"/>
      <c r="C56" s="53"/>
      <c r="D56" s="53"/>
      <c r="E56" s="54"/>
      <c r="F56" s="54"/>
      <c r="G56" s="23"/>
    </row>
    <row r="57" spans="2:6" ht="12.75">
      <c r="B57" s="53" t="s">
        <v>52</v>
      </c>
      <c r="C57" s="53"/>
      <c r="D57" s="53"/>
      <c r="E57" s="66">
        <v>110</v>
      </c>
      <c r="F57" s="54">
        <v>15</v>
      </c>
    </row>
    <row r="58" spans="2:6" ht="12.75">
      <c r="B58" s="53"/>
      <c r="C58" s="53"/>
      <c r="D58" s="53"/>
      <c r="E58" s="67"/>
      <c r="F58" s="54"/>
    </row>
    <row r="59" spans="7:11" ht="12.75">
      <c r="G59" s="30"/>
      <c r="H59" s="30"/>
      <c r="I59" s="30"/>
      <c r="J59" s="30"/>
      <c r="K59" s="30"/>
    </row>
    <row r="60" spans="1:11" ht="21.75" customHeight="1">
      <c r="A60" s="15"/>
      <c r="B60" s="117" t="s">
        <v>55</v>
      </c>
      <c r="C60" s="117"/>
      <c r="D60" s="117"/>
      <c r="E60" s="117"/>
      <c r="F60" s="117"/>
      <c r="G60" s="117"/>
      <c r="H60" s="117"/>
      <c r="I60" s="117"/>
      <c r="J60" s="117"/>
      <c r="K60" s="117"/>
    </row>
    <row r="61" spans="2:11" ht="25.5" customHeight="1">
      <c r="B61" s="11"/>
      <c r="C61" s="12"/>
      <c r="D61" s="48">
        <v>2009</v>
      </c>
      <c r="E61" s="49"/>
      <c r="F61" s="49"/>
      <c r="G61" s="50"/>
      <c r="H61" s="48">
        <v>2010</v>
      </c>
      <c r="I61" s="49"/>
      <c r="J61" s="49"/>
      <c r="K61" s="50"/>
    </row>
    <row r="62" spans="2:11" ht="27.75" customHeight="1">
      <c r="B62" s="13"/>
      <c r="C62" s="14"/>
      <c r="D62" s="10" t="s">
        <v>75</v>
      </c>
      <c r="E62" s="10" t="s">
        <v>76</v>
      </c>
      <c r="F62" s="10" t="s">
        <v>77</v>
      </c>
      <c r="G62" s="10" t="s">
        <v>78</v>
      </c>
      <c r="H62" s="10" t="s">
        <v>75</v>
      </c>
      <c r="I62" s="10" t="s">
        <v>76</v>
      </c>
      <c r="J62" s="10" t="s">
        <v>77</v>
      </c>
      <c r="K62" s="10" t="s">
        <v>78</v>
      </c>
    </row>
    <row r="63" spans="2:12" ht="21.75" customHeight="1">
      <c r="B63" s="42" t="s">
        <v>79</v>
      </c>
      <c r="C63" s="43"/>
      <c r="D63" s="21">
        <v>352707</v>
      </c>
      <c r="E63" s="22">
        <v>0</v>
      </c>
      <c r="F63" s="22">
        <v>0</v>
      </c>
      <c r="G63" s="21">
        <f aca="true" t="shared" si="0" ref="G63:G73">+D63+E63-F63</f>
        <v>352707</v>
      </c>
      <c r="H63" s="21">
        <v>352707</v>
      </c>
      <c r="I63" s="22">
        <v>244633</v>
      </c>
      <c r="J63" s="22">
        <v>0</v>
      </c>
      <c r="K63" s="27">
        <f aca="true" t="shared" si="1" ref="K63:K73">+H63+I63-J63</f>
        <v>597340</v>
      </c>
      <c r="L63" s="28"/>
    </row>
    <row r="64" spans="2:11" ht="21.75" customHeight="1">
      <c r="B64" s="42" t="s">
        <v>80</v>
      </c>
      <c r="C64" s="43"/>
      <c r="D64" s="21">
        <v>9528</v>
      </c>
      <c r="E64" s="22">
        <v>4479</v>
      </c>
      <c r="F64" s="22">
        <v>118</v>
      </c>
      <c r="G64" s="21">
        <f t="shared" si="0"/>
        <v>13889</v>
      </c>
      <c r="H64" s="21">
        <v>13889</v>
      </c>
      <c r="I64" s="22">
        <v>230</v>
      </c>
      <c r="J64" s="22">
        <v>0</v>
      </c>
      <c r="K64" s="27">
        <f t="shared" si="1"/>
        <v>14119</v>
      </c>
    </row>
    <row r="65" spans="2:11" ht="30" customHeight="1">
      <c r="B65" s="42" t="s">
        <v>81</v>
      </c>
      <c r="C65" s="43"/>
      <c r="D65" s="21">
        <v>0</v>
      </c>
      <c r="E65" s="22">
        <v>0</v>
      </c>
      <c r="F65" s="22">
        <v>0</v>
      </c>
      <c r="G65" s="21">
        <f t="shared" si="0"/>
        <v>0</v>
      </c>
      <c r="H65" s="21">
        <v>0</v>
      </c>
      <c r="I65" s="22">
        <v>0</v>
      </c>
      <c r="J65" s="22">
        <v>0</v>
      </c>
      <c r="K65" s="27">
        <f t="shared" si="1"/>
        <v>0</v>
      </c>
    </row>
    <row r="66" spans="2:11" ht="21.75" customHeight="1">
      <c r="B66" s="42" t="s">
        <v>82</v>
      </c>
      <c r="C66" s="43"/>
      <c r="D66" s="21">
        <v>0</v>
      </c>
      <c r="E66" s="22">
        <v>0</v>
      </c>
      <c r="F66" s="22">
        <v>0</v>
      </c>
      <c r="G66" s="21">
        <f t="shared" si="0"/>
        <v>0</v>
      </c>
      <c r="H66" s="21">
        <v>0</v>
      </c>
      <c r="I66" s="22">
        <v>0</v>
      </c>
      <c r="J66" s="22">
        <v>0</v>
      </c>
      <c r="K66" s="27">
        <f t="shared" si="1"/>
        <v>0</v>
      </c>
    </row>
    <row r="67" spans="2:11" ht="21.75" customHeight="1">
      <c r="B67" s="42" t="s">
        <v>83</v>
      </c>
      <c r="C67" s="43"/>
      <c r="D67" s="21">
        <v>1573</v>
      </c>
      <c r="E67" s="22">
        <v>0</v>
      </c>
      <c r="F67" s="22">
        <v>0</v>
      </c>
      <c r="G67" s="21">
        <f t="shared" si="0"/>
        <v>1573</v>
      </c>
      <c r="H67" s="21">
        <v>1573</v>
      </c>
      <c r="I67" s="22">
        <v>0</v>
      </c>
      <c r="J67" s="22">
        <v>0</v>
      </c>
      <c r="K67" s="27">
        <f t="shared" si="1"/>
        <v>1573</v>
      </c>
    </row>
    <row r="68" spans="2:11" ht="21.75" customHeight="1">
      <c r="B68" s="42" t="s">
        <v>84</v>
      </c>
      <c r="C68" s="43"/>
      <c r="D68" s="21">
        <v>171566</v>
      </c>
      <c r="E68" s="38">
        <v>919718</v>
      </c>
      <c r="F68" s="22">
        <v>787</v>
      </c>
      <c r="G68" s="21">
        <f t="shared" si="0"/>
        <v>1090497</v>
      </c>
      <c r="H68" s="21">
        <f>1090497+64290</f>
        <v>1154787</v>
      </c>
      <c r="I68" s="22">
        <v>124</v>
      </c>
      <c r="J68" s="22">
        <v>2194</v>
      </c>
      <c r="K68" s="27">
        <f t="shared" si="1"/>
        <v>1152717</v>
      </c>
    </row>
    <row r="69" spans="2:11" ht="30" customHeight="1">
      <c r="B69" s="42" t="s">
        <v>98</v>
      </c>
      <c r="C69" s="43"/>
      <c r="D69" s="21">
        <v>0</v>
      </c>
      <c r="E69" s="22">
        <v>0</v>
      </c>
      <c r="F69" s="22">
        <v>0</v>
      </c>
      <c r="G69" s="21">
        <f t="shared" si="0"/>
        <v>0</v>
      </c>
      <c r="H69" s="21">
        <v>0</v>
      </c>
      <c r="I69" s="22">
        <v>0</v>
      </c>
      <c r="J69" s="22">
        <v>0</v>
      </c>
      <c r="K69" s="27">
        <f t="shared" si="1"/>
        <v>0</v>
      </c>
    </row>
    <row r="70" spans="2:11" ht="27" customHeight="1">
      <c r="B70" s="42" t="s">
        <v>97</v>
      </c>
      <c r="C70" s="43"/>
      <c r="D70" s="21">
        <v>0</v>
      </c>
      <c r="E70" s="22">
        <v>0</v>
      </c>
      <c r="F70" s="22">
        <v>0</v>
      </c>
      <c r="G70" s="21">
        <f t="shared" si="0"/>
        <v>0</v>
      </c>
      <c r="H70" s="21">
        <v>0</v>
      </c>
      <c r="I70" s="22">
        <v>0</v>
      </c>
      <c r="J70" s="22">
        <v>0</v>
      </c>
      <c r="K70" s="27">
        <f t="shared" si="1"/>
        <v>0</v>
      </c>
    </row>
    <row r="71" spans="2:11" ht="21.75" customHeight="1">
      <c r="B71" s="42" t="s">
        <v>85</v>
      </c>
      <c r="C71" s="43"/>
      <c r="D71" s="21">
        <v>0</v>
      </c>
      <c r="E71" s="22">
        <v>5085</v>
      </c>
      <c r="F71" s="22">
        <v>131</v>
      </c>
      <c r="G71" s="21">
        <f t="shared" si="0"/>
        <v>4954</v>
      </c>
      <c r="H71" s="21">
        <v>4954</v>
      </c>
      <c r="I71" s="22">
        <v>646</v>
      </c>
      <c r="J71" s="22">
        <v>0</v>
      </c>
      <c r="K71" s="27">
        <f t="shared" si="1"/>
        <v>5600</v>
      </c>
    </row>
    <row r="72" spans="2:11" ht="21.75" customHeight="1">
      <c r="B72" s="42" t="s">
        <v>86</v>
      </c>
      <c r="C72" s="43"/>
      <c r="D72" s="21">
        <v>535060</v>
      </c>
      <c r="E72" s="22">
        <v>249613</v>
      </c>
      <c r="F72" s="22">
        <v>0</v>
      </c>
      <c r="G72" s="21">
        <f t="shared" si="0"/>
        <v>784673</v>
      </c>
      <c r="H72" s="21">
        <v>784673</v>
      </c>
      <c r="I72" s="22">
        <v>432494</v>
      </c>
      <c r="J72" s="22">
        <v>0</v>
      </c>
      <c r="K72" s="27">
        <f t="shared" si="1"/>
        <v>1217167</v>
      </c>
    </row>
    <row r="73" spans="2:11" ht="21.75" customHeight="1">
      <c r="B73" s="42" t="s">
        <v>87</v>
      </c>
      <c r="C73" s="43"/>
      <c r="D73" s="21">
        <v>0</v>
      </c>
      <c r="E73" s="38">
        <v>314</v>
      </c>
      <c r="F73" s="22">
        <v>314</v>
      </c>
      <c r="G73" s="21">
        <f t="shared" si="0"/>
        <v>0</v>
      </c>
      <c r="H73" s="21">
        <v>0</v>
      </c>
      <c r="I73" s="22">
        <v>0</v>
      </c>
      <c r="J73" s="22">
        <v>0</v>
      </c>
      <c r="K73" s="20">
        <f t="shared" si="1"/>
        <v>0</v>
      </c>
    </row>
    <row r="74" spans="2:11" ht="21.75" customHeight="1">
      <c r="B74" s="42" t="s">
        <v>88</v>
      </c>
      <c r="C74" s="43"/>
      <c r="D74" s="37">
        <f>+D63+D64+D65+D66+D67+D68+D69-D70+D71-D72-D73</f>
        <v>314</v>
      </c>
      <c r="E74" s="37"/>
      <c r="F74" s="37"/>
      <c r="G74" s="37">
        <f>+G63+G64+G65+G66+G67+G68+G69-G70+G71-G72-G73</f>
        <v>678947</v>
      </c>
      <c r="H74" s="37">
        <f>+H63+H64+H65+H66+H67+H68+H69-H70+H71-H72-H73</f>
        <v>743237</v>
      </c>
      <c r="I74" s="37"/>
      <c r="J74" s="37"/>
      <c r="K74" s="37">
        <f>+K63+K64+K65+K66+K67+K68+K69-K70+K71-K72-K73</f>
        <v>554182</v>
      </c>
    </row>
    <row r="75" spans="2:11" ht="27.75" customHeight="1">
      <c r="B75" s="42" t="s">
        <v>91</v>
      </c>
      <c r="C75" s="43"/>
      <c r="D75" s="21">
        <v>249682</v>
      </c>
      <c r="E75" s="22">
        <v>0</v>
      </c>
      <c r="F75" s="22">
        <v>249682</v>
      </c>
      <c r="G75" s="21">
        <f>+D75+E75-F75</f>
        <v>0</v>
      </c>
      <c r="H75" s="21">
        <v>0</v>
      </c>
      <c r="I75" s="22">
        <v>0</v>
      </c>
      <c r="J75" s="22">
        <v>0</v>
      </c>
      <c r="K75" s="20">
        <f>+H75+I75-J75</f>
        <v>0</v>
      </c>
    </row>
    <row r="76" spans="16:20" ht="21" customHeight="1">
      <c r="P76" s="23"/>
      <c r="Q76" s="24"/>
      <c r="S76" s="23"/>
      <c r="T76" s="24"/>
    </row>
    <row r="77" spans="2:11" ht="339.75" customHeight="1">
      <c r="B77" s="113" t="s">
        <v>112</v>
      </c>
      <c r="C77" s="114"/>
      <c r="D77" s="114"/>
      <c r="E77" s="114"/>
      <c r="F77" s="114"/>
      <c r="G77" s="114"/>
      <c r="H77" s="114"/>
      <c r="I77" s="114"/>
      <c r="J77" s="114"/>
      <c r="K77" s="114"/>
    </row>
    <row r="78" spans="2:11" ht="181.5" customHeight="1">
      <c r="B78" s="115" t="s">
        <v>113</v>
      </c>
      <c r="C78" s="113"/>
      <c r="D78" s="113"/>
      <c r="E78" s="113"/>
      <c r="F78" s="113"/>
      <c r="G78" s="113"/>
      <c r="H78" s="113"/>
      <c r="I78" s="113"/>
      <c r="J78" s="113"/>
      <c r="K78" s="113"/>
    </row>
    <row r="79" spans="2:11" ht="212.25" customHeight="1">
      <c r="B79" s="115" t="s">
        <v>114</v>
      </c>
      <c r="C79" s="115"/>
      <c r="D79" s="115"/>
      <c r="E79" s="115"/>
      <c r="F79" s="115"/>
      <c r="G79" s="115"/>
      <c r="H79" s="115"/>
      <c r="I79" s="115"/>
      <c r="J79" s="115"/>
      <c r="K79" s="115"/>
    </row>
    <row r="80" spans="2:11" ht="130.5" customHeight="1">
      <c r="B80" s="115" t="s">
        <v>115</v>
      </c>
      <c r="C80" s="115"/>
      <c r="D80" s="115"/>
      <c r="E80" s="115"/>
      <c r="F80" s="115"/>
      <c r="G80" s="115"/>
      <c r="H80" s="115"/>
      <c r="I80" s="115"/>
      <c r="J80" s="115"/>
      <c r="K80" s="115"/>
    </row>
    <row r="81" spans="2:11" ht="39" customHeight="1">
      <c r="B81" s="119" t="s">
        <v>89</v>
      </c>
      <c r="C81" s="120"/>
      <c r="D81" s="120"/>
      <c r="E81" s="120"/>
      <c r="F81" s="120"/>
      <c r="G81" s="120"/>
      <c r="H81" s="120"/>
      <c r="I81" s="120"/>
      <c r="J81" s="120"/>
      <c r="K81" s="120"/>
    </row>
    <row r="82" spans="2:11" ht="12.75">
      <c r="B82" s="105" t="s">
        <v>110</v>
      </c>
      <c r="C82" s="106"/>
      <c r="D82" s="106"/>
      <c r="E82" s="106"/>
      <c r="F82" s="106"/>
      <c r="G82" s="106"/>
      <c r="H82" s="106"/>
      <c r="I82" s="106"/>
      <c r="J82" s="106"/>
      <c r="K82" s="106"/>
    </row>
    <row r="83" spans="2:11" ht="12.75">
      <c r="B83" s="106"/>
      <c r="C83" s="106"/>
      <c r="D83" s="106"/>
      <c r="E83" s="106"/>
      <c r="F83" s="106"/>
      <c r="G83" s="106"/>
      <c r="H83" s="106"/>
      <c r="I83" s="106"/>
      <c r="J83" s="106"/>
      <c r="K83" s="106"/>
    </row>
    <row r="84" spans="2:11" ht="12.75">
      <c r="B84" s="106"/>
      <c r="C84" s="106"/>
      <c r="D84" s="106"/>
      <c r="E84" s="106"/>
      <c r="F84" s="106"/>
      <c r="G84" s="106"/>
      <c r="H84" s="106"/>
      <c r="I84" s="106"/>
      <c r="J84" s="106"/>
      <c r="K84" s="106"/>
    </row>
    <row r="85" spans="2:11" ht="12.75">
      <c r="B85" s="106"/>
      <c r="C85" s="106"/>
      <c r="D85" s="106"/>
      <c r="E85" s="106"/>
      <c r="F85" s="106"/>
      <c r="G85" s="106"/>
      <c r="H85" s="106"/>
      <c r="I85" s="106"/>
      <c r="J85" s="106"/>
      <c r="K85" s="106"/>
    </row>
    <row r="86" spans="2:11" ht="12.75">
      <c r="B86" s="106"/>
      <c r="C86" s="106"/>
      <c r="D86" s="106"/>
      <c r="E86" s="106"/>
      <c r="F86" s="106"/>
      <c r="G86" s="106"/>
      <c r="H86" s="106"/>
      <c r="I86" s="106"/>
      <c r="J86" s="106"/>
      <c r="K86" s="106"/>
    </row>
    <row r="87" spans="2:11" ht="12.75">
      <c r="B87" s="106"/>
      <c r="C87" s="106"/>
      <c r="D87" s="106"/>
      <c r="E87" s="106"/>
      <c r="F87" s="106"/>
      <c r="G87" s="106"/>
      <c r="H87" s="106"/>
      <c r="I87" s="106"/>
      <c r="J87" s="106"/>
      <c r="K87" s="106"/>
    </row>
    <row r="88" spans="2:11" ht="2.25" customHeight="1">
      <c r="B88" s="106"/>
      <c r="C88" s="106"/>
      <c r="D88" s="106"/>
      <c r="E88" s="106"/>
      <c r="F88" s="106"/>
      <c r="G88" s="106"/>
      <c r="H88" s="106"/>
      <c r="I88" s="106"/>
      <c r="J88" s="106"/>
      <c r="K88" s="106"/>
    </row>
    <row r="89" spans="2:11" ht="3.75" customHeight="1">
      <c r="B89" s="29"/>
      <c r="C89" s="29"/>
      <c r="D89" s="29"/>
      <c r="E89" s="29"/>
      <c r="F89" s="29"/>
      <c r="G89" s="29"/>
      <c r="H89" s="29"/>
      <c r="I89" s="29"/>
      <c r="J89" s="29"/>
      <c r="K89" s="29"/>
    </row>
    <row r="90" spans="2:11" ht="24.75" customHeight="1">
      <c r="B90" s="101" t="s">
        <v>73</v>
      </c>
      <c r="C90" s="102"/>
      <c r="D90" s="102"/>
      <c r="E90" s="102"/>
      <c r="F90" s="102"/>
      <c r="G90" s="102"/>
      <c r="H90" s="102"/>
      <c r="I90" s="102"/>
      <c r="J90" s="102"/>
      <c r="K90" s="102"/>
    </row>
    <row r="91" spans="2:11" ht="12.75">
      <c r="B91" s="103" t="s">
        <v>109</v>
      </c>
      <c r="C91" s="104"/>
      <c r="D91" s="104"/>
      <c r="E91" s="104"/>
      <c r="F91" s="104"/>
      <c r="G91" s="104"/>
      <c r="H91" s="104"/>
      <c r="I91" s="104"/>
      <c r="J91" s="104"/>
      <c r="K91" s="104"/>
    </row>
    <row r="92" spans="2:11" ht="14.25" customHeight="1">
      <c r="B92" s="104"/>
      <c r="C92" s="104"/>
      <c r="D92" s="104"/>
      <c r="E92" s="104"/>
      <c r="F92" s="104"/>
      <c r="G92" s="104"/>
      <c r="H92" s="104"/>
      <c r="I92" s="104"/>
      <c r="J92" s="104"/>
      <c r="K92" s="104"/>
    </row>
    <row r="93" spans="2:11" ht="12.75" hidden="1">
      <c r="B93" s="105" t="s">
        <v>108</v>
      </c>
      <c r="C93" s="106"/>
      <c r="D93" s="106"/>
      <c r="E93" s="106"/>
      <c r="F93" s="106"/>
      <c r="G93" s="106"/>
      <c r="H93" s="106"/>
      <c r="I93" s="106"/>
      <c r="J93" s="106"/>
      <c r="K93" s="106"/>
    </row>
    <row r="94" spans="2:11" ht="12.75" hidden="1">
      <c r="B94" s="106"/>
      <c r="C94" s="106"/>
      <c r="D94" s="106"/>
      <c r="E94" s="106"/>
      <c r="F94" s="106"/>
      <c r="G94" s="106"/>
      <c r="H94" s="106"/>
      <c r="I94" s="106"/>
      <c r="J94" s="106"/>
      <c r="K94" s="106"/>
    </row>
    <row r="95" spans="2:11" ht="62.25" customHeight="1" hidden="1">
      <c r="B95" s="106"/>
      <c r="C95" s="106"/>
      <c r="D95" s="106"/>
      <c r="E95" s="106"/>
      <c r="F95" s="106"/>
      <c r="G95" s="106"/>
      <c r="H95" s="106"/>
      <c r="I95" s="106"/>
      <c r="J95" s="106"/>
      <c r="K95" s="106"/>
    </row>
    <row r="96" spans="2:11" ht="12.75">
      <c r="B96" s="25"/>
      <c r="C96" s="25"/>
      <c r="D96" s="25"/>
      <c r="E96" s="25"/>
      <c r="F96" s="26"/>
      <c r="G96" s="25"/>
      <c r="H96" s="94" t="s">
        <v>56</v>
      </c>
      <c r="I96" s="118"/>
      <c r="J96" s="118"/>
      <c r="K96" s="118"/>
    </row>
    <row r="97" spans="2:11" ht="15.75" customHeight="1">
      <c r="B97" s="25"/>
      <c r="C97" s="25"/>
      <c r="D97" s="25"/>
      <c r="E97" s="25"/>
      <c r="F97" s="26"/>
      <c r="G97" s="25"/>
      <c r="H97" s="31"/>
      <c r="I97" s="40"/>
      <c r="J97" s="40"/>
      <c r="K97" s="36"/>
    </row>
    <row r="98" spans="2:11" ht="12.75">
      <c r="B98" s="25"/>
      <c r="C98" s="25"/>
      <c r="D98" s="25"/>
      <c r="E98" s="25"/>
      <c r="F98" s="26"/>
      <c r="G98" s="25"/>
      <c r="I98" s="41" t="s">
        <v>111</v>
      </c>
      <c r="J98" s="39"/>
      <c r="K98" s="39"/>
    </row>
    <row r="99" spans="2:11" ht="9" customHeight="1">
      <c r="B99" s="25"/>
      <c r="C99" s="25"/>
      <c r="D99" s="25"/>
      <c r="E99" s="25"/>
      <c r="F99" s="26"/>
      <c r="G99" s="25"/>
      <c r="H99" s="1"/>
      <c r="I99" s="1"/>
      <c r="J99" s="1"/>
      <c r="K99" s="1"/>
    </row>
    <row r="100" spans="2:11" ht="12.75" hidden="1">
      <c r="B100" s="116" t="s">
        <v>90</v>
      </c>
      <c r="C100" s="116"/>
      <c r="D100" s="116"/>
      <c r="E100" s="116"/>
      <c r="F100" s="116"/>
      <c r="G100" s="116"/>
      <c r="H100" s="116"/>
      <c r="I100" s="116"/>
      <c r="J100" s="116"/>
      <c r="K100" s="116"/>
    </row>
    <row r="101" spans="2:11" ht="12.75" hidden="1">
      <c r="B101" s="116"/>
      <c r="C101" s="116"/>
      <c r="D101" s="116"/>
      <c r="E101" s="116"/>
      <c r="F101" s="116"/>
      <c r="G101" s="116"/>
      <c r="H101" s="116"/>
      <c r="I101" s="116"/>
      <c r="J101" s="116"/>
      <c r="K101" s="116"/>
    </row>
    <row r="102" spans="2:11" ht="24" customHeight="1" hidden="1">
      <c r="B102" s="116"/>
      <c r="C102" s="116"/>
      <c r="D102" s="116"/>
      <c r="E102" s="116"/>
      <c r="F102" s="116"/>
      <c r="G102" s="116"/>
      <c r="H102" s="116"/>
      <c r="I102" s="116"/>
      <c r="J102" s="116"/>
      <c r="K102" s="116"/>
    </row>
    <row r="103" spans="2:11" ht="65.25" customHeight="1" hidden="1">
      <c r="B103" s="116"/>
      <c r="C103" s="116"/>
      <c r="D103" s="116"/>
      <c r="E103" s="116"/>
      <c r="F103" s="116"/>
      <c r="G103" s="116"/>
      <c r="H103" s="116"/>
      <c r="I103" s="116"/>
      <c r="J103" s="116"/>
      <c r="K103" s="116"/>
    </row>
    <row r="104" ht="12.75" hidden="1"/>
  </sheetData>
  <sheetProtection/>
  <mergeCells count="130">
    <mergeCell ref="B77:K77"/>
    <mergeCell ref="B78:K78"/>
    <mergeCell ref="B79:K79"/>
    <mergeCell ref="B80:K80"/>
    <mergeCell ref="B100:K103"/>
    <mergeCell ref="B60:K60"/>
    <mergeCell ref="D61:G61"/>
    <mergeCell ref="H96:K96"/>
    <mergeCell ref="B81:K81"/>
    <mergeCell ref="B82:K88"/>
    <mergeCell ref="B90:K90"/>
    <mergeCell ref="B91:K92"/>
    <mergeCell ref="B93:K95"/>
    <mergeCell ref="B6:C6"/>
    <mergeCell ref="D6:G6"/>
    <mergeCell ref="H6:I6"/>
    <mergeCell ref="J6:K6"/>
    <mergeCell ref="B9:K9"/>
    <mergeCell ref="B11:K11"/>
    <mergeCell ref="B12:D12"/>
    <mergeCell ref="B1:K1"/>
    <mergeCell ref="B2:K2"/>
    <mergeCell ref="B3:K3"/>
    <mergeCell ref="B5:K5"/>
    <mergeCell ref="B7:C7"/>
    <mergeCell ref="D7:G7"/>
    <mergeCell ref="H7:I7"/>
    <mergeCell ref="J7:K7"/>
    <mergeCell ref="G12:I12"/>
    <mergeCell ref="B13:D13"/>
    <mergeCell ref="G13:I13"/>
    <mergeCell ref="B14:D14"/>
    <mergeCell ref="B15:D15"/>
    <mergeCell ref="G15:I15"/>
    <mergeCell ref="G14:I14"/>
    <mergeCell ref="B16:D16"/>
    <mergeCell ref="G16:I16"/>
    <mergeCell ref="B17:D20"/>
    <mergeCell ref="E17:E20"/>
    <mergeCell ref="G17:I17"/>
    <mergeCell ref="G20:I20"/>
    <mergeCell ref="G18:I18"/>
    <mergeCell ref="G19:I19"/>
    <mergeCell ref="F17:F20"/>
    <mergeCell ref="B21:D21"/>
    <mergeCell ref="G21:I21"/>
    <mergeCell ref="B22:D22"/>
    <mergeCell ref="G22:I22"/>
    <mergeCell ref="B23:D23"/>
    <mergeCell ref="G23:I24"/>
    <mergeCell ref="B27:D27"/>
    <mergeCell ref="G27:I27"/>
    <mergeCell ref="B28:D28"/>
    <mergeCell ref="G28:I28"/>
    <mergeCell ref="B29:D29"/>
    <mergeCell ref="K23:K24"/>
    <mergeCell ref="B24:D24"/>
    <mergeCell ref="B25:D25"/>
    <mergeCell ref="G25:I25"/>
    <mergeCell ref="B26:D26"/>
    <mergeCell ref="K34:K35"/>
    <mergeCell ref="G36:I36"/>
    <mergeCell ref="B30:D30"/>
    <mergeCell ref="G30:I30"/>
    <mergeCell ref="B33:F34"/>
    <mergeCell ref="G32:K33"/>
    <mergeCell ref="B43:D43"/>
    <mergeCell ref="G42:I42"/>
    <mergeCell ref="B38:D38"/>
    <mergeCell ref="G37:I37"/>
    <mergeCell ref="B39:D39"/>
    <mergeCell ref="G38:I38"/>
    <mergeCell ref="B40:D40"/>
    <mergeCell ref="G39:I39"/>
    <mergeCell ref="B35:D37"/>
    <mergeCell ref="E35:E37"/>
    <mergeCell ref="B49:D49"/>
    <mergeCell ref="G48:I48"/>
    <mergeCell ref="B50:D50"/>
    <mergeCell ref="G49:I49"/>
    <mergeCell ref="B44:D44"/>
    <mergeCell ref="G43:I43"/>
    <mergeCell ref="B45:D45"/>
    <mergeCell ref="G44:I44"/>
    <mergeCell ref="B46:D46"/>
    <mergeCell ref="G45:I45"/>
    <mergeCell ref="B52:D52"/>
    <mergeCell ref="G51:I51"/>
    <mergeCell ref="B53:D54"/>
    <mergeCell ref="F53:F54"/>
    <mergeCell ref="B55:D56"/>
    <mergeCell ref="B57:D58"/>
    <mergeCell ref="G52:I52"/>
    <mergeCell ref="G53:I53"/>
    <mergeCell ref="E57:E58"/>
    <mergeCell ref="E53:E54"/>
    <mergeCell ref="E55:E56"/>
    <mergeCell ref="F55:F56"/>
    <mergeCell ref="G54:I54"/>
    <mergeCell ref="F57:F58"/>
    <mergeCell ref="J23:J24"/>
    <mergeCell ref="E41:E42"/>
    <mergeCell ref="J34:J35"/>
    <mergeCell ref="G26:I26"/>
    <mergeCell ref="B41:D42"/>
    <mergeCell ref="F41:F42"/>
    <mergeCell ref="G40:I40"/>
    <mergeCell ref="G41:I41"/>
    <mergeCell ref="F35:F37"/>
    <mergeCell ref="G34:I35"/>
    <mergeCell ref="B72:C72"/>
    <mergeCell ref="B63:C63"/>
    <mergeCell ref="B73:C73"/>
    <mergeCell ref="B47:D47"/>
    <mergeCell ref="G46:I46"/>
    <mergeCell ref="B48:D48"/>
    <mergeCell ref="G47:I47"/>
    <mergeCell ref="H61:K61"/>
    <mergeCell ref="B51:D51"/>
    <mergeCell ref="G50:I50"/>
    <mergeCell ref="B74:C74"/>
    <mergeCell ref="B75:C75"/>
    <mergeCell ref="B64:C64"/>
    <mergeCell ref="B65:C65"/>
    <mergeCell ref="B66:C66"/>
    <mergeCell ref="B67:C67"/>
    <mergeCell ref="B68:C68"/>
    <mergeCell ref="B69:C69"/>
    <mergeCell ref="B70:C70"/>
    <mergeCell ref="B71:C71"/>
  </mergeCells>
  <printOptions/>
  <pageMargins left="0.93" right="0.41" top="0.5905511811023623" bottom="0.5905511811023623" header="0.5118110236220472" footer="0.5118110236220472"/>
  <pageSetup horizontalDpi="300" verticalDpi="300" orientation="portrait" paperSize="9" scale="79" r:id="rId1"/>
  <headerFooter alignWithMargins="0">
    <oddFooter>&amp;CPage &amp;P of &amp;N</oddFoot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Sanja</cp:lastModifiedBy>
  <cp:lastPrinted>2011-10-04T19:53:37Z</cp:lastPrinted>
  <dcterms:created xsi:type="dcterms:W3CDTF">2007-02-12T13:02:25Z</dcterms:created>
  <dcterms:modified xsi:type="dcterms:W3CDTF">2011-10-04T11:31:39Z</dcterms:modified>
  <cp:category/>
  <cp:version/>
  <cp:contentType/>
  <cp:contentStatus/>
</cp:coreProperties>
</file>